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) ИДЕАЛ ДОМ\БАНКИ - рассрочки\! ) 1 Сбер Банк - Карта FUN - оплата до 20\Оnl Потребительский кредит Купи со Сбер Банком.docx\"/>
    </mc:Choice>
  </mc:AlternateContent>
  <xr:revisionPtr revIDLastSave="0" documentId="13_ncr:1_{9D47CA03-A49B-439A-8662-985CA019D7D7}" xr6:coauthVersionLast="47" xr6:coauthVersionMax="47" xr10:uidLastSave="{00000000-0000-0000-0000-000000000000}"/>
  <bookViews>
    <workbookView xWindow="2670" yWindow="2205" windowWidth="21315" windowHeight="9630" firstSheet="5" activeTab="5" xr2:uid="{00000000-000D-0000-FFFF-FFFF00000000}"/>
  </bookViews>
  <sheets>
    <sheet name="Лист1" sheetId="1" state="hidden" r:id="rId1"/>
    <sheet name="Расчет кредит" sheetId="2" state="hidden" r:id="rId2"/>
    <sheet name="Расчет рассрочка" sheetId="3" state="hidden" r:id="rId3"/>
    <sheet name="Расчет рассрочка-кредит (ануит" sheetId="4" state="hidden" r:id="rId4"/>
    <sheet name="Расчет рассрочка-кредит (диффе)" sheetId="5" state="hidden" r:id="rId5"/>
    <sheet name="расчет платежей" sheetId="6" r:id="rId6"/>
    <sheet name="Лист2" sheetId="7" state="hidden" r:id="rId7"/>
    <sheet name="Лист3" sheetId="8" state="hidden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6" l="1"/>
  <c r="F10" i="6"/>
  <c r="F9" i="6"/>
  <c r="E9" i="6"/>
  <c r="F8" i="6"/>
  <c r="E8" i="6"/>
  <c r="B9" i="5"/>
  <c r="B8" i="5"/>
  <c r="B4" i="5"/>
  <c r="B14" i="5" s="1"/>
  <c r="B3" i="5"/>
  <c r="B9" i="4"/>
  <c r="B8" i="4"/>
  <c r="B4" i="4"/>
  <c r="E21" i="4" s="1"/>
  <c r="Q3" i="4"/>
  <c r="B3" i="4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B11" i="3"/>
  <c r="E10" i="3"/>
  <c r="E9" i="3"/>
  <c r="E8" i="3"/>
  <c r="E7" i="3"/>
  <c r="E6" i="3"/>
  <c r="B6" i="3"/>
  <c r="B10" i="3" s="1"/>
  <c r="E5" i="3"/>
  <c r="E4" i="3"/>
  <c r="K3" i="3"/>
  <c r="E3" i="3"/>
  <c r="D3" i="3"/>
  <c r="F3" i="3" s="1"/>
  <c r="B17" i="2"/>
  <c r="B18" i="2" s="1"/>
  <c r="B16" i="2"/>
  <c r="G6" i="2"/>
  <c r="B15" i="2" s="1"/>
  <c r="E15" i="2" s="1"/>
  <c r="G5" i="2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1" i="1"/>
  <c r="B12" i="1" s="1"/>
  <c r="G10" i="1"/>
  <c r="G9" i="1"/>
  <c r="G8" i="1"/>
  <c r="G7" i="1"/>
  <c r="G6" i="1"/>
  <c r="G5" i="1"/>
  <c r="B5" i="1"/>
  <c r="B8" i="1" s="1"/>
  <c r="B9" i="1" s="1"/>
  <c r="G4" i="1"/>
  <c r="G3" i="1"/>
  <c r="H2" i="1"/>
  <c r="G2" i="1"/>
  <c r="E55" i="5" l="1"/>
  <c r="B13" i="5"/>
  <c r="B22" i="2"/>
  <c r="B13" i="4"/>
  <c r="E52" i="4"/>
  <c r="B14" i="4"/>
  <c r="B16" i="4" s="1"/>
  <c r="E42" i="5"/>
  <c r="E11" i="4"/>
  <c r="E36" i="4"/>
  <c r="E3" i="5"/>
  <c r="G3" i="5" s="1"/>
  <c r="E8" i="5"/>
  <c r="E18" i="5"/>
  <c r="E56" i="5"/>
  <c r="E5" i="4"/>
  <c r="E16" i="4"/>
  <c r="E45" i="4"/>
  <c r="E26" i="5"/>
  <c r="D3" i="4"/>
  <c r="F3" i="4" s="1"/>
  <c r="E18" i="4"/>
  <c r="E53" i="4"/>
  <c r="Q6" i="5"/>
  <c r="E34" i="5"/>
  <c r="Q5" i="4"/>
  <c r="E13" i="4"/>
  <c r="E20" i="4"/>
  <c r="E37" i="4"/>
  <c r="E61" i="4"/>
  <c r="E7" i="5"/>
  <c r="E21" i="5"/>
  <c r="E29" i="5"/>
  <c r="E37" i="5"/>
  <c r="E47" i="5"/>
  <c r="E57" i="5"/>
  <c r="Q7" i="5"/>
  <c r="E9" i="5"/>
  <c r="B16" i="5"/>
  <c r="N5" i="5" s="1"/>
  <c r="E22" i="5"/>
  <c r="E30" i="5"/>
  <c r="E38" i="5"/>
  <c r="E50" i="5"/>
  <c r="P3" i="4"/>
  <c r="Q4" i="4"/>
  <c r="E17" i="4"/>
  <c r="E22" i="4"/>
  <c r="D3" i="5"/>
  <c r="F3" i="5" s="1"/>
  <c r="E4" i="5"/>
  <c r="E10" i="5"/>
  <c r="E17" i="5"/>
  <c r="E25" i="5"/>
  <c r="E33" i="5"/>
  <c r="E41" i="5"/>
  <c r="I2" i="1"/>
  <c r="F3" i="1"/>
  <c r="C18" i="6"/>
  <c r="G15" i="2"/>
  <c r="G241" i="1"/>
  <c r="B23" i="2"/>
  <c r="H15" i="2" s="1"/>
  <c r="E63" i="3"/>
  <c r="G3" i="3"/>
  <c r="N3" i="3"/>
  <c r="N5" i="3"/>
  <c r="N4" i="3"/>
  <c r="B7" i="3"/>
  <c r="N6" i="3"/>
  <c r="N7" i="3"/>
  <c r="M3" i="3"/>
  <c r="D4" i="3"/>
  <c r="E62" i="4"/>
  <c r="E58" i="4"/>
  <c r="E54" i="4"/>
  <c r="E50" i="4"/>
  <c r="E46" i="4"/>
  <c r="E42" i="4"/>
  <c r="E38" i="4"/>
  <c r="E34" i="4"/>
  <c r="E59" i="4"/>
  <c r="E55" i="4"/>
  <c r="E51" i="4"/>
  <c r="E47" i="4"/>
  <c r="E43" i="4"/>
  <c r="E39" i="4"/>
  <c r="E35" i="4"/>
  <c r="E31" i="4"/>
  <c r="E27" i="4"/>
  <c r="E23" i="4"/>
  <c r="E19" i="4"/>
  <c r="E57" i="4"/>
  <c r="E49" i="4"/>
  <c r="E41" i="4"/>
  <c r="E33" i="4"/>
  <c r="E30" i="4"/>
  <c r="E29" i="4"/>
  <c r="E28" i="4"/>
  <c r="E15" i="4"/>
  <c r="E8" i="4"/>
  <c r="E7" i="4"/>
  <c r="Q6" i="4"/>
  <c r="E56" i="4"/>
  <c r="E48" i="4"/>
  <c r="E40" i="4"/>
  <c r="E32" i="4"/>
  <c r="E26" i="4"/>
  <c r="E25" i="4"/>
  <c r="E24" i="4"/>
  <c r="E10" i="4"/>
  <c r="E9" i="4"/>
  <c r="Q7" i="4"/>
  <c r="E4" i="4"/>
  <c r="E3" i="4"/>
  <c r="D4" i="4" s="1"/>
  <c r="E6" i="4"/>
  <c r="E12" i="4"/>
  <c r="E14" i="4"/>
  <c r="E44" i="4"/>
  <c r="E60" i="4"/>
  <c r="E62" i="5"/>
  <c r="E58" i="5"/>
  <c r="E52" i="5"/>
  <c r="E48" i="5"/>
  <c r="E61" i="5"/>
  <c r="E60" i="5"/>
  <c r="E59" i="5"/>
  <c r="E53" i="5"/>
  <c r="E49" i="5"/>
  <c r="E45" i="5"/>
  <c r="K3" i="5"/>
  <c r="P3" i="5"/>
  <c r="Q5" i="5"/>
  <c r="E6" i="5"/>
  <c r="E12" i="5"/>
  <c r="E13" i="5"/>
  <c r="E14" i="5"/>
  <c r="E15" i="5"/>
  <c r="E16" i="5"/>
  <c r="E20" i="5"/>
  <c r="E24" i="5"/>
  <c r="E28" i="5"/>
  <c r="E32" i="5"/>
  <c r="E36" i="5"/>
  <c r="E40" i="5"/>
  <c r="E44" i="5"/>
  <c r="E51" i="5"/>
  <c r="Q3" i="5"/>
  <c r="Q4" i="5"/>
  <c r="E5" i="5"/>
  <c r="E11" i="5"/>
  <c r="E19" i="5"/>
  <c r="E23" i="5"/>
  <c r="E27" i="5"/>
  <c r="E31" i="5"/>
  <c r="E35" i="5"/>
  <c r="E39" i="5"/>
  <c r="E43" i="5"/>
  <c r="E46" i="5"/>
  <c r="E54" i="5"/>
  <c r="N3" i="5" l="1"/>
  <c r="N4" i="5"/>
  <c r="K3" i="4"/>
  <c r="E63" i="5"/>
  <c r="R3" i="4"/>
  <c r="S3" i="4" s="1"/>
  <c r="P4" i="4"/>
  <c r="D4" i="5"/>
  <c r="F4" i="5" s="1"/>
  <c r="F4" i="4"/>
  <c r="G4" i="4" s="1"/>
  <c r="D5" i="4"/>
  <c r="D5" i="3"/>
  <c r="F4" i="3"/>
  <c r="B19" i="2"/>
  <c r="G8" i="2"/>
  <c r="E10" i="6" s="1"/>
  <c r="H3" i="1"/>
  <c r="F4" i="1"/>
  <c r="M3" i="5"/>
  <c r="L3" i="5" s="1"/>
  <c r="K4" i="5" s="1"/>
  <c r="D5" i="5"/>
  <c r="E63" i="4"/>
  <c r="G3" i="4"/>
  <c r="Q8" i="5"/>
  <c r="P4" i="5"/>
  <c r="R3" i="5"/>
  <c r="N8" i="3"/>
  <c r="L3" i="3"/>
  <c r="F18" i="6"/>
  <c r="F15" i="2"/>
  <c r="N4" i="4"/>
  <c r="N3" i="4"/>
  <c r="N5" i="4"/>
  <c r="N7" i="4"/>
  <c r="N6" i="4"/>
  <c r="Q8" i="4"/>
  <c r="M3" i="4"/>
  <c r="E18" i="6"/>
  <c r="P5" i="4" l="1"/>
  <c r="R4" i="4"/>
  <c r="S4" i="4" s="1"/>
  <c r="L3" i="4"/>
  <c r="D18" i="6"/>
  <c r="E16" i="2"/>
  <c r="D6" i="5"/>
  <c r="F5" i="5"/>
  <c r="I3" i="1"/>
  <c r="D6" i="3"/>
  <c r="F5" i="3"/>
  <c r="D6" i="4"/>
  <c r="F5" i="4"/>
  <c r="M4" i="5"/>
  <c r="L4" i="5" s="1"/>
  <c r="K5" i="5" s="1"/>
  <c r="K4" i="3"/>
  <c r="R4" i="5"/>
  <c r="S4" i="5" s="1"/>
  <c r="P5" i="5"/>
  <c r="S3" i="5"/>
  <c r="G4" i="5"/>
  <c r="H4" i="1"/>
  <c r="F5" i="1"/>
  <c r="G4" i="3"/>
  <c r="R5" i="4" l="1"/>
  <c r="S5" i="4" s="1"/>
  <c r="P6" i="4"/>
  <c r="G5" i="5"/>
  <c r="D7" i="3"/>
  <c r="F6" i="3"/>
  <c r="R5" i="5"/>
  <c r="S5" i="5" s="1"/>
  <c r="P6" i="5"/>
  <c r="G5" i="4"/>
  <c r="F6" i="5"/>
  <c r="D7" i="5"/>
  <c r="K4" i="4"/>
  <c r="D7" i="4"/>
  <c r="F6" i="4"/>
  <c r="C19" i="6"/>
  <c r="H16" i="2"/>
  <c r="G16" i="2"/>
  <c r="F6" i="1"/>
  <c r="H5" i="1"/>
  <c r="M5" i="5"/>
  <c r="L5" i="5" s="1"/>
  <c r="K6" i="5" s="1"/>
  <c r="I4" i="1"/>
  <c r="M4" i="3"/>
  <c r="L4" i="3" s="1"/>
  <c r="K5" i="3"/>
  <c r="G5" i="3"/>
  <c r="P7" i="4" l="1"/>
  <c r="R7" i="4" s="1"/>
  <c r="S7" i="4" s="1"/>
  <c r="R6" i="4"/>
  <c r="M4" i="4"/>
  <c r="P7" i="5"/>
  <c r="R7" i="5" s="1"/>
  <c r="S7" i="5" s="1"/>
  <c r="R6" i="5"/>
  <c r="G6" i="3"/>
  <c r="M6" i="5"/>
  <c r="L6" i="5"/>
  <c r="G6" i="5"/>
  <c r="E19" i="6"/>
  <c r="I5" i="1"/>
  <c r="F19" i="6"/>
  <c r="F16" i="2"/>
  <c r="G6" i="4"/>
  <c r="F7" i="3"/>
  <c r="D8" i="3"/>
  <c r="K6" i="3"/>
  <c r="M5" i="3"/>
  <c r="L5" i="3" s="1"/>
  <c r="F7" i="1"/>
  <c r="H6" i="1"/>
  <c r="D8" i="4"/>
  <c r="F7" i="4"/>
  <c r="F7" i="5"/>
  <c r="D8" i="5"/>
  <c r="S6" i="4" l="1"/>
  <c r="S8" i="4" s="1"/>
  <c r="R8" i="4"/>
  <c r="F8" i="4"/>
  <c r="D9" i="4"/>
  <c r="D9" i="3"/>
  <c r="F8" i="3"/>
  <c r="G7" i="5"/>
  <c r="F8" i="1"/>
  <c r="H7" i="1"/>
  <c r="G7" i="4"/>
  <c r="D19" i="6"/>
  <c r="E17" i="2"/>
  <c r="N6" i="5"/>
  <c r="K7" i="3"/>
  <c r="M7" i="3" s="1"/>
  <c r="L7" i="3" s="1"/>
  <c r="L8" i="3" s="1"/>
  <c r="M6" i="3"/>
  <c r="L6" i="3" s="1"/>
  <c r="K7" i="5"/>
  <c r="S6" i="5"/>
  <c r="S8" i="5" s="1"/>
  <c r="R8" i="5"/>
  <c r="I6" i="1"/>
  <c r="D9" i="5"/>
  <c r="F8" i="5"/>
  <c r="G7" i="3"/>
  <c r="L4" i="4"/>
  <c r="K5" i="4" l="1"/>
  <c r="D10" i="5"/>
  <c r="F9" i="5"/>
  <c r="B15" i="5"/>
  <c r="B10" i="5" s="1"/>
  <c r="L7" i="5"/>
  <c r="K8" i="5" s="1"/>
  <c r="M7" i="5"/>
  <c r="I7" i="1"/>
  <c r="G8" i="3"/>
  <c r="C20" i="6"/>
  <c r="H17" i="2"/>
  <c r="G17" i="2"/>
  <c r="F9" i="1"/>
  <c r="H8" i="1"/>
  <c r="D10" i="3"/>
  <c r="F9" i="3"/>
  <c r="F9" i="4"/>
  <c r="D10" i="4"/>
  <c r="G8" i="5"/>
  <c r="G8" i="4"/>
  <c r="L8" i="5" l="1"/>
  <c r="K9" i="5" s="1"/>
  <c r="M8" i="5"/>
  <c r="G9" i="3"/>
  <c r="N7" i="5"/>
  <c r="G9" i="5"/>
  <c r="D11" i="3"/>
  <c r="F10" i="3"/>
  <c r="E20" i="6"/>
  <c r="D11" i="5"/>
  <c r="F10" i="5"/>
  <c r="F10" i="4"/>
  <c r="D11" i="4"/>
  <c r="I8" i="1"/>
  <c r="F20" i="6"/>
  <c r="F17" i="2"/>
  <c r="M5" i="4"/>
  <c r="G9" i="4"/>
  <c r="F10" i="1"/>
  <c r="H9" i="1"/>
  <c r="N8" i="5" l="1"/>
  <c r="L9" i="5"/>
  <c r="K10" i="5" s="1"/>
  <c r="M9" i="5"/>
  <c r="N9" i="5" s="1"/>
  <c r="G10" i="3"/>
  <c r="I9" i="1"/>
  <c r="G10" i="4"/>
  <c r="D12" i="5"/>
  <c r="F11" i="5"/>
  <c r="L5" i="4"/>
  <c r="H10" i="1"/>
  <c r="F11" i="1"/>
  <c r="G10" i="5"/>
  <c r="D12" i="3"/>
  <c r="F11" i="3"/>
  <c r="D20" i="6"/>
  <c r="E18" i="2"/>
  <c r="D12" i="4"/>
  <c r="F11" i="4"/>
  <c r="L10" i="5" l="1"/>
  <c r="K11" i="5" s="1"/>
  <c r="M10" i="5"/>
  <c r="F12" i="5"/>
  <c r="D13" i="5"/>
  <c r="K6" i="4"/>
  <c r="G11" i="4"/>
  <c r="D13" i="4"/>
  <c r="F12" i="4"/>
  <c r="G11" i="3"/>
  <c r="H11" i="1"/>
  <c r="F12" i="1"/>
  <c r="C21" i="6"/>
  <c r="H18" i="2"/>
  <c r="G18" i="2"/>
  <c r="D13" i="3"/>
  <c r="F12" i="3"/>
  <c r="I10" i="1"/>
  <c r="G11" i="5"/>
  <c r="N10" i="5" l="1"/>
  <c r="G12" i="3"/>
  <c r="H12" i="1"/>
  <c r="F13" i="1"/>
  <c r="G12" i="4"/>
  <c r="M6" i="4"/>
  <c r="G12" i="5"/>
  <c r="E21" i="6"/>
  <c r="I11" i="1"/>
  <c r="D14" i="4"/>
  <c r="F13" i="4"/>
  <c r="M11" i="5"/>
  <c r="L11" i="5"/>
  <c r="K12" i="5" s="1"/>
  <c r="F21" i="6"/>
  <c r="F18" i="2"/>
  <c r="F13" i="3"/>
  <c r="D14" i="3"/>
  <c r="F13" i="5"/>
  <c r="D14" i="5"/>
  <c r="G13" i="4" l="1"/>
  <c r="F14" i="1"/>
  <c r="H13" i="1"/>
  <c r="L6" i="4"/>
  <c r="I12" i="1"/>
  <c r="D15" i="3"/>
  <c r="F14" i="3"/>
  <c r="M12" i="5"/>
  <c r="N12" i="5" s="1"/>
  <c r="L12" i="5"/>
  <c r="K13" i="5" s="1"/>
  <c r="G13" i="3"/>
  <c r="D15" i="4"/>
  <c r="F14" i="4"/>
  <c r="F14" i="5"/>
  <c r="D15" i="5"/>
  <c r="G13" i="5"/>
  <c r="D21" i="6"/>
  <c r="E19" i="2"/>
  <c r="N11" i="5"/>
  <c r="C22" i="6" l="1"/>
  <c r="G19" i="2"/>
  <c r="H19" i="2"/>
  <c r="F15" i="4"/>
  <c r="D16" i="4"/>
  <c r="M13" i="5"/>
  <c r="L13" i="5"/>
  <c r="K14" i="5"/>
  <c r="I13" i="1"/>
  <c r="F15" i="5"/>
  <c r="D16" i="5"/>
  <c r="F15" i="1"/>
  <c r="H14" i="1"/>
  <c r="G14" i="5"/>
  <c r="G14" i="3"/>
  <c r="G14" i="4"/>
  <c r="F15" i="3"/>
  <c r="D16" i="3"/>
  <c r="K7" i="4"/>
  <c r="G15" i="5" l="1"/>
  <c r="F22" i="6"/>
  <c r="F19" i="2"/>
  <c r="M7" i="4"/>
  <c r="L7" i="4" s="1"/>
  <c r="K8" i="4" s="1"/>
  <c r="D17" i="3"/>
  <c r="F16" i="3"/>
  <c r="I14" i="1"/>
  <c r="N13" i="5"/>
  <c r="F16" i="5"/>
  <c r="D17" i="5"/>
  <c r="G15" i="3"/>
  <c r="F16" i="1"/>
  <c r="H15" i="1"/>
  <c r="F16" i="4"/>
  <c r="D17" i="4"/>
  <c r="E22" i="6"/>
  <c r="M14" i="5"/>
  <c r="L14" i="5"/>
  <c r="K15" i="5" s="1"/>
  <c r="G15" i="4"/>
  <c r="N14" i="5" l="1"/>
  <c r="M15" i="5"/>
  <c r="L15" i="5"/>
  <c r="K16" i="5" s="1"/>
  <c r="H16" i="1"/>
  <c r="F17" i="1"/>
  <c r="D18" i="4"/>
  <c r="F17" i="4"/>
  <c r="F17" i="3"/>
  <c r="D18" i="3"/>
  <c r="D22" i="6"/>
  <c r="E20" i="2"/>
  <c r="G16" i="4"/>
  <c r="M8" i="4"/>
  <c r="B15" i="4"/>
  <c r="B10" i="4" s="1"/>
  <c r="I15" i="1"/>
  <c r="D18" i="5"/>
  <c r="F17" i="5"/>
  <c r="G16" i="5"/>
  <c r="G16" i="3"/>
  <c r="M16" i="5" l="1"/>
  <c r="L16" i="5"/>
  <c r="K17" i="5" s="1"/>
  <c r="G17" i="5"/>
  <c r="N8" i="4"/>
  <c r="C23" i="6"/>
  <c r="G20" i="2"/>
  <c r="E23" i="6" s="1"/>
  <c r="H20" i="2"/>
  <c r="G17" i="3"/>
  <c r="I16" i="1"/>
  <c r="G17" i="4"/>
  <c r="F18" i="4"/>
  <c r="D19" i="4"/>
  <c r="D19" i="5"/>
  <c r="F18" i="5"/>
  <c r="D19" i="3"/>
  <c r="F18" i="3"/>
  <c r="F18" i="1"/>
  <c r="H17" i="1"/>
  <c r="N15" i="5"/>
  <c r="L17" i="5" l="1"/>
  <c r="K18" i="5" s="1"/>
  <c r="M17" i="5"/>
  <c r="G18" i="5"/>
  <c r="F19" i="1"/>
  <c r="H18" i="1"/>
  <c r="G18" i="3"/>
  <c r="F23" i="6"/>
  <c r="F20" i="2"/>
  <c r="L8" i="4"/>
  <c r="K9" i="4" s="1"/>
  <c r="N16" i="5"/>
  <c r="I17" i="1"/>
  <c r="F19" i="5"/>
  <c r="D20" i="5"/>
  <c r="F19" i="4"/>
  <c r="D20" i="4"/>
  <c r="D20" i="3"/>
  <c r="F19" i="3"/>
  <c r="G18" i="4"/>
  <c r="N17" i="5" l="1"/>
  <c r="L18" i="5"/>
  <c r="K19" i="5" s="1"/>
  <c r="M18" i="5"/>
  <c r="F20" i="4"/>
  <c r="D21" i="4"/>
  <c r="N9" i="4"/>
  <c r="M9" i="4"/>
  <c r="D23" i="6"/>
  <c r="E21" i="2"/>
  <c r="I18" i="1"/>
  <c r="F20" i="1"/>
  <c r="H19" i="1"/>
  <c r="G19" i="4"/>
  <c r="G19" i="3"/>
  <c r="F20" i="5"/>
  <c r="D21" i="5"/>
  <c r="F20" i="3"/>
  <c r="D21" i="3"/>
  <c r="G19" i="5"/>
  <c r="N18" i="5" l="1"/>
  <c r="M19" i="5"/>
  <c r="L19" i="5"/>
  <c r="K20" i="5" s="1"/>
  <c r="G20" i="4"/>
  <c r="G20" i="5"/>
  <c r="G20" i="3"/>
  <c r="H20" i="1"/>
  <c r="F21" i="1"/>
  <c r="D22" i="5"/>
  <c r="F21" i="5"/>
  <c r="F21" i="3"/>
  <c r="D22" i="3"/>
  <c r="I19" i="1"/>
  <c r="C24" i="6"/>
  <c r="G21" i="2"/>
  <c r="E24" i="6" s="1"/>
  <c r="H21" i="2"/>
  <c r="L9" i="4"/>
  <c r="K10" i="4" s="1"/>
  <c r="D22" i="4"/>
  <c r="F21" i="4"/>
  <c r="N19" i="5" l="1"/>
  <c r="D23" i="5"/>
  <c r="F22" i="5"/>
  <c r="D23" i="3"/>
  <c r="F22" i="3"/>
  <c r="F22" i="1"/>
  <c r="H21" i="1"/>
  <c r="M20" i="5"/>
  <c r="N20" i="5" s="1"/>
  <c r="L20" i="5"/>
  <c r="K21" i="5" s="1"/>
  <c r="F22" i="4"/>
  <c r="D23" i="4"/>
  <c r="G21" i="3"/>
  <c r="I20" i="1"/>
  <c r="N10" i="4"/>
  <c r="M10" i="4"/>
  <c r="G21" i="4"/>
  <c r="F24" i="6"/>
  <c r="F21" i="2"/>
  <c r="G21" i="5"/>
  <c r="M21" i="5" l="1"/>
  <c r="L21" i="5"/>
  <c r="K22" i="5" s="1"/>
  <c r="G22" i="3"/>
  <c r="F23" i="4"/>
  <c r="D24" i="4"/>
  <c r="D24" i="3"/>
  <c r="F23" i="3"/>
  <c r="D24" i="6"/>
  <c r="E22" i="2"/>
  <c r="G22" i="4"/>
  <c r="I21" i="1"/>
  <c r="G22" i="5"/>
  <c r="L10" i="4"/>
  <c r="K11" i="4" s="1"/>
  <c r="F23" i="1"/>
  <c r="H22" i="1"/>
  <c r="D24" i="5"/>
  <c r="F23" i="5"/>
  <c r="L22" i="5" l="1"/>
  <c r="K23" i="5" s="1"/>
  <c r="M22" i="5"/>
  <c r="C25" i="6"/>
  <c r="G22" i="2"/>
  <c r="E25" i="6" s="1"/>
  <c r="H22" i="2"/>
  <c r="D25" i="3"/>
  <c r="F24" i="3"/>
  <c r="G23" i="5"/>
  <c r="G23" i="4"/>
  <c r="N21" i="5"/>
  <c r="F24" i="1"/>
  <c r="H23" i="1"/>
  <c r="F24" i="4"/>
  <c r="D25" i="4"/>
  <c r="F24" i="5"/>
  <c r="D25" i="5"/>
  <c r="N11" i="4"/>
  <c r="M11" i="4"/>
  <c r="I22" i="1"/>
  <c r="G23" i="3"/>
  <c r="G24" i="5" l="1"/>
  <c r="H24" i="1"/>
  <c r="F25" i="1"/>
  <c r="F22" i="2"/>
  <c r="F25" i="6"/>
  <c r="M23" i="5"/>
  <c r="L23" i="5"/>
  <c r="K24" i="5" s="1"/>
  <c r="N22" i="5"/>
  <c r="D26" i="5"/>
  <c r="F25" i="5"/>
  <c r="I23" i="1"/>
  <c r="F25" i="3"/>
  <c r="D26" i="3"/>
  <c r="L11" i="4"/>
  <c r="K12" i="4" s="1"/>
  <c r="D26" i="4"/>
  <c r="F25" i="4"/>
  <c r="G24" i="4"/>
  <c r="G24" i="3"/>
  <c r="M24" i="5" l="1"/>
  <c r="L24" i="5"/>
  <c r="K25" i="5" s="1"/>
  <c r="G25" i="4"/>
  <c r="D27" i="3"/>
  <c r="F26" i="3"/>
  <c r="G25" i="5"/>
  <c r="F26" i="1"/>
  <c r="H25" i="1"/>
  <c r="F26" i="4"/>
  <c r="D27" i="4"/>
  <c r="G25" i="3"/>
  <c r="D27" i="5"/>
  <c r="F26" i="5"/>
  <c r="N23" i="5"/>
  <c r="I24" i="1"/>
  <c r="M12" i="4"/>
  <c r="N12" i="4"/>
  <c r="D25" i="6"/>
  <c r="E23" i="2"/>
  <c r="L12" i="4" l="1"/>
  <c r="K13" i="4" s="1"/>
  <c r="L25" i="5"/>
  <c r="K26" i="5" s="1"/>
  <c r="M25" i="5"/>
  <c r="N25" i="5" s="1"/>
  <c r="N13" i="4"/>
  <c r="M13" i="4"/>
  <c r="G26" i="4"/>
  <c r="F27" i="5"/>
  <c r="D28" i="5"/>
  <c r="I25" i="1"/>
  <c r="F27" i="1"/>
  <c r="H26" i="1"/>
  <c r="D28" i="3"/>
  <c r="F27" i="3"/>
  <c r="N24" i="5"/>
  <c r="G26" i="3"/>
  <c r="C26" i="6"/>
  <c r="G23" i="2"/>
  <c r="E26" i="6" s="1"/>
  <c r="H23" i="2"/>
  <c r="G26" i="5"/>
  <c r="F27" i="4"/>
  <c r="D28" i="4"/>
  <c r="L26" i="5" l="1"/>
  <c r="K27" i="5" s="1"/>
  <c r="M26" i="5"/>
  <c r="G27" i="3"/>
  <c r="F28" i="4"/>
  <c r="D29" i="4"/>
  <c r="D29" i="3"/>
  <c r="F28" i="3"/>
  <c r="I26" i="1"/>
  <c r="F28" i="5"/>
  <c r="D29" i="5"/>
  <c r="F26" i="6"/>
  <c r="F23" i="2"/>
  <c r="G27" i="4"/>
  <c r="H27" i="1"/>
  <c r="F28" i="1"/>
  <c r="G27" i="5"/>
  <c r="L13" i="4"/>
  <c r="K14" i="4" s="1"/>
  <c r="N26" i="5" l="1"/>
  <c r="M27" i="5"/>
  <c r="L27" i="5"/>
  <c r="K28" i="5"/>
  <c r="N14" i="4"/>
  <c r="M14" i="4"/>
  <c r="D30" i="5"/>
  <c r="F29" i="5"/>
  <c r="G28" i="5"/>
  <c r="F29" i="3"/>
  <c r="D30" i="3"/>
  <c r="H28" i="1"/>
  <c r="F29" i="1"/>
  <c r="D26" i="6"/>
  <c r="E24" i="2"/>
  <c r="D30" i="4"/>
  <c r="F29" i="4"/>
  <c r="G28" i="4"/>
  <c r="I27" i="1"/>
  <c r="G28" i="3"/>
  <c r="L14" i="4" l="1"/>
  <c r="K15" i="4" s="1"/>
  <c r="N15" i="4" s="1"/>
  <c r="C27" i="6"/>
  <c r="H24" i="2"/>
  <c r="G24" i="2"/>
  <c r="E27" i="6" s="1"/>
  <c r="D31" i="3"/>
  <c r="F30" i="3"/>
  <c r="G29" i="5"/>
  <c r="G29" i="3"/>
  <c r="D31" i="5"/>
  <c r="F30" i="5"/>
  <c r="M28" i="5"/>
  <c r="L28" i="5"/>
  <c r="K29" i="5" s="1"/>
  <c r="G29" i="4"/>
  <c r="F30" i="1"/>
  <c r="H29" i="1"/>
  <c r="D31" i="4"/>
  <c r="F30" i="4"/>
  <c r="I28" i="1"/>
  <c r="N27" i="5"/>
  <c r="M15" i="4" l="1"/>
  <c r="G30" i="4"/>
  <c r="F31" i="3"/>
  <c r="D32" i="3"/>
  <c r="I29" i="1"/>
  <c r="D32" i="5"/>
  <c r="F31" i="5"/>
  <c r="F27" i="6"/>
  <c r="F24" i="2"/>
  <c r="M29" i="5"/>
  <c r="L29" i="5"/>
  <c r="K30" i="5" s="1"/>
  <c r="F31" i="4"/>
  <c r="D32" i="4"/>
  <c r="G30" i="5"/>
  <c r="F31" i="1"/>
  <c r="H30" i="1"/>
  <c r="N28" i="5"/>
  <c r="G30" i="3"/>
  <c r="L15" i="4"/>
  <c r="K16" i="4" s="1"/>
  <c r="L30" i="5" l="1"/>
  <c r="K31" i="5" s="1"/>
  <c r="M30" i="5"/>
  <c r="N29" i="5"/>
  <c r="G31" i="5"/>
  <c r="D33" i="3"/>
  <c r="F32" i="3"/>
  <c r="N16" i="4"/>
  <c r="M16" i="4"/>
  <c r="I30" i="1"/>
  <c r="D33" i="4"/>
  <c r="F32" i="4"/>
  <c r="F32" i="5"/>
  <c r="D33" i="5"/>
  <c r="G31" i="3"/>
  <c r="F32" i="1"/>
  <c r="H31" i="1"/>
  <c r="G31" i="4"/>
  <c r="D27" i="6"/>
  <c r="E25" i="2"/>
  <c r="N30" i="5" l="1"/>
  <c r="L16" i="4"/>
  <c r="K17" i="4" s="1"/>
  <c r="N17" i="4" s="1"/>
  <c r="M31" i="5"/>
  <c r="L31" i="5"/>
  <c r="K32" i="5" s="1"/>
  <c r="H32" i="1"/>
  <c r="F33" i="1"/>
  <c r="G32" i="5"/>
  <c r="G32" i="3"/>
  <c r="G32" i="4"/>
  <c r="D34" i="3"/>
  <c r="F33" i="3"/>
  <c r="D34" i="4"/>
  <c r="F33" i="4"/>
  <c r="C28" i="6"/>
  <c r="H25" i="2"/>
  <c r="G25" i="2"/>
  <c r="E28" i="6" s="1"/>
  <c r="I31" i="1"/>
  <c r="D34" i="5"/>
  <c r="F33" i="5"/>
  <c r="N31" i="5" l="1"/>
  <c r="M17" i="4"/>
  <c r="G33" i="3"/>
  <c r="F34" i="1"/>
  <c r="H33" i="1"/>
  <c r="D35" i="3"/>
  <c r="F34" i="3"/>
  <c r="I32" i="1"/>
  <c r="M32" i="5"/>
  <c r="L32" i="5"/>
  <c r="K33" i="5" s="1"/>
  <c r="G33" i="5"/>
  <c r="G33" i="4"/>
  <c r="D35" i="5"/>
  <c r="F34" i="5"/>
  <c r="F28" i="6"/>
  <c r="F25" i="2"/>
  <c r="D35" i="4"/>
  <c r="F34" i="4"/>
  <c r="L17" i="4"/>
  <c r="K18" i="4" s="1"/>
  <c r="L33" i="5" l="1"/>
  <c r="K34" i="5" s="1"/>
  <c r="M33" i="5"/>
  <c r="F35" i="4"/>
  <c r="D36" i="4"/>
  <c r="F35" i="5"/>
  <c r="D36" i="5"/>
  <c r="I33" i="1"/>
  <c r="F35" i="1"/>
  <c r="H34" i="1"/>
  <c r="N32" i="5"/>
  <c r="G34" i="3"/>
  <c r="D28" i="6"/>
  <c r="E26" i="2"/>
  <c r="N18" i="4"/>
  <c r="M18" i="4"/>
  <c r="G34" i="4"/>
  <c r="G34" i="5"/>
  <c r="D36" i="3"/>
  <c r="F35" i="3"/>
  <c r="N33" i="5" l="1"/>
  <c r="L34" i="5"/>
  <c r="K35" i="5" s="1"/>
  <c r="M34" i="5"/>
  <c r="F36" i="3"/>
  <c r="D37" i="3"/>
  <c r="C29" i="6"/>
  <c r="G26" i="2"/>
  <c r="E29" i="6" s="1"/>
  <c r="H26" i="2"/>
  <c r="G35" i="4"/>
  <c r="I34" i="1"/>
  <c r="F36" i="5"/>
  <c r="D37" i="5"/>
  <c r="H35" i="1"/>
  <c r="F36" i="1"/>
  <c r="G35" i="5"/>
  <c r="G35" i="3"/>
  <c r="L18" i="4"/>
  <c r="K19" i="4" s="1"/>
  <c r="D37" i="4"/>
  <c r="F36" i="4"/>
  <c r="N34" i="5" l="1"/>
  <c r="M35" i="5"/>
  <c r="L35" i="5"/>
  <c r="K36" i="5"/>
  <c r="G36" i="3"/>
  <c r="D38" i="4"/>
  <c r="F37" i="4"/>
  <c r="D38" i="5"/>
  <c r="F37" i="5"/>
  <c r="G36" i="4"/>
  <c r="I35" i="1"/>
  <c r="M19" i="4"/>
  <c r="N19" i="4"/>
  <c r="G36" i="5"/>
  <c r="H36" i="1"/>
  <c r="F37" i="1"/>
  <c r="F29" i="6"/>
  <c r="F26" i="2"/>
  <c r="D38" i="3"/>
  <c r="F37" i="3"/>
  <c r="N35" i="5" l="1"/>
  <c r="L19" i="4"/>
  <c r="K20" i="4" s="1"/>
  <c r="N20" i="4" s="1"/>
  <c r="D39" i="5"/>
  <c r="F38" i="5"/>
  <c r="I36" i="1"/>
  <c r="G37" i="4"/>
  <c r="M36" i="5"/>
  <c r="L36" i="5"/>
  <c r="K37" i="5" s="1"/>
  <c r="G37" i="3"/>
  <c r="F38" i="1"/>
  <c r="H37" i="1"/>
  <c r="D39" i="3"/>
  <c r="F38" i="3"/>
  <c r="D29" i="6"/>
  <c r="E27" i="2"/>
  <c r="F38" i="4"/>
  <c r="D39" i="4"/>
  <c r="G37" i="5"/>
  <c r="M20" i="4" l="1"/>
  <c r="L20" i="4" s="1"/>
  <c r="K21" i="4" s="1"/>
  <c r="M37" i="5"/>
  <c r="L37" i="5"/>
  <c r="K38" i="5" s="1"/>
  <c r="I37" i="1"/>
  <c r="D40" i="5"/>
  <c r="F39" i="5"/>
  <c r="F39" i="1"/>
  <c r="H38" i="1"/>
  <c r="N36" i="5"/>
  <c r="C30" i="6"/>
  <c r="G27" i="2"/>
  <c r="E30" i="6" s="1"/>
  <c r="H27" i="2"/>
  <c r="F39" i="4"/>
  <c r="D40" i="4"/>
  <c r="G38" i="3"/>
  <c r="G38" i="4"/>
  <c r="D40" i="3"/>
  <c r="F39" i="3"/>
  <c r="G38" i="5"/>
  <c r="L38" i="5" l="1"/>
  <c r="K39" i="5" s="1"/>
  <c r="M38" i="5"/>
  <c r="D41" i="4"/>
  <c r="F40" i="4"/>
  <c r="G39" i="5"/>
  <c r="F40" i="1"/>
  <c r="H39" i="1"/>
  <c r="G39" i="3"/>
  <c r="M21" i="4"/>
  <c r="N21" i="4"/>
  <c r="G39" i="4"/>
  <c r="F40" i="3"/>
  <c r="D41" i="3"/>
  <c r="F30" i="6"/>
  <c r="F27" i="2"/>
  <c r="F40" i="5"/>
  <c r="D41" i="5"/>
  <c r="N37" i="5"/>
  <c r="I38" i="1"/>
  <c r="M39" i="5" l="1"/>
  <c r="L39" i="5"/>
  <c r="K40" i="5" s="1"/>
  <c r="D30" i="6"/>
  <c r="E28" i="2"/>
  <c r="H40" i="1"/>
  <c r="F41" i="1"/>
  <c r="D42" i="4"/>
  <c r="F41" i="4"/>
  <c r="D42" i="5"/>
  <c r="F41" i="5"/>
  <c r="D42" i="3"/>
  <c r="F41" i="3"/>
  <c r="L21" i="4"/>
  <c r="K22" i="4" s="1"/>
  <c r="N38" i="5"/>
  <c r="G40" i="5"/>
  <c r="G40" i="3"/>
  <c r="I39" i="1"/>
  <c r="G40" i="4"/>
  <c r="M40" i="5" l="1"/>
  <c r="L40" i="5"/>
  <c r="K41" i="5" s="1"/>
  <c r="D43" i="4"/>
  <c r="F42" i="4"/>
  <c r="D43" i="3"/>
  <c r="F42" i="3"/>
  <c r="G41" i="5"/>
  <c r="F42" i="1"/>
  <c r="H41" i="1"/>
  <c r="M22" i="4"/>
  <c r="N22" i="4"/>
  <c r="D43" i="5"/>
  <c r="F42" i="5"/>
  <c r="I40" i="1"/>
  <c r="G41" i="3"/>
  <c r="G41" i="4"/>
  <c r="C31" i="6"/>
  <c r="H28" i="2"/>
  <c r="G28" i="2"/>
  <c r="E31" i="6" s="1"/>
  <c r="N39" i="5"/>
  <c r="L41" i="5" l="1"/>
  <c r="K42" i="5" s="1"/>
  <c r="M41" i="5"/>
  <c r="G42" i="5"/>
  <c r="F43" i="4"/>
  <c r="D44" i="4"/>
  <c r="F43" i="5"/>
  <c r="D44" i="5"/>
  <c r="I41" i="1"/>
  <c r="G42" i="3"/>
  <c r="L22" i="4"/>
  <c r="K23" i="4" s="1"/>
  <c r="F43" i="1"/>
  <c r="H42" i="1"/>
  <c r="D44" i="3"/>
  <c r="F43" i="3"/>
  <c r="N40" i="5"/>
  <c r="F31" i="6"/>
  <c r="F28" i="2"/>
  <c r="G42" i="4"/>
  <c r="N41" i="5" l="1"/>
  <c r="L42" i="5"/>
  <c r="K43" i="5"/>
  <c r="M42" i="5"/>
  <c r="N42" i="5" s="1"/>
  <c r="I42" i="1"/>
  <c r="G43" i="5"/>
  <c r="D45" i="4"/>
  <c r="F44" i="4"/>
  <c r="G43" i="3"/>
  <c r="G43" i="4"/>
  <c r="H43" i="1"/>
  <c r="F44" i="1"/>
  <c r="M23" i="4"/>
  <c r="N23" i="4"/>
  <c r="D31" i="6"/>
  <c r="E29" i="2"/>
  <c r="F44" i="3"/>
  <c r="D45" i="3"/>
  <c r="F44" i="5"/>
  <c r="D45" i="5"/>
  <c r="L23" i="4" l="1"/>
  <c r="K24" i="4" s="1"/>
  <c r="N24" i="4" s="1"/>
  <c r="D46" i="5"/>
  <c r="F45" i="5"/>
  <c r="C32" i="6"/>
  <c r="H29" i="2"/>
  <c r="G29" i="2"/>
  <c r="E32" i="6" s="1"/>
  <c r="D46" i="4"/>
  <c r="F45" i="4"/>
  <c r="G44" i="5"/>
  <c r="H44" i="1"/>
  <c r="F45" i="1"/>
  <c r="I43" i="1"/>
  <c r="M43" i="5"/>
  <c r="L43" i="5"/>
  <c r="K44" i="5" s="1"/>
  <c r="D46" i="3"/>
  <c r="F45" i="3"/>
  <c r="G44" i="3"/>
  <c r="G44" i="4"/>
  <c r="N43" i="5" l="1"/>
  <c r="M24" i="4"/>
  <c r="I44" i="1"/>
  <c r="M44" i="5"/>
  <c r="L44" i="5"/>
  <c r="K45" i="5" s="1"/>
  <c r="F32" i="6"/>
  <c r="F29" i="2"/>
  <c r="D47" i="5"/>
  <c r="F46" i="5"/>
  <c r="D47" i="3"/>
  <c r="F46" i="3"/>
  <c r="F46" i="1"/>
  <c r="H45" i="1"/>
  <c r="G45" i="4"/>
  <c r="L24" i="4"/>
  <c r="K25" i="4" s="1"/>
  <c r="G45" i="3"/>
  <c r="F46" i="4"/>
  <c r="D47" i="4"/>
  <c r="G45" i="5"/>
  <c r="M45" i="5" l="1"/>
  <c r="L45" i="5"/>
  <c r="K46" i="5" s="1"/>
  <c r="F47" i="4"/>
  <c r="D48" i="4"/>
  <c r="N25" i="4"/>
  <c r="M25" i="4"/>
  <c r="F47" i="1"/>
  <c r="H46" i="1"/>
  <c r="D48" i="5"/>
  <c r="F47" i="5"/>
  <c r="G46" i="4"/>
  <c r="G46" i="3"/>
  <c r="D32" i="6"/>
  <c r="E30" i="2"/>
  <c r="N44" i="5"/>
  <c r="D48" i="3"/>
  <c r="F47" i="3"/>
  <c r="I45" i="1"/>
  <c r="G46" i="5"/>
  <c r="N45" i="5" l="1"/>
  <c r="M46" i="5"/>
  <c r="L46" i="5"/>
  <c r="K47" i="5" s="1"/>
  <c r="F48" i="3"/>
  <c r="D49" i="3"/>
  <c r="G47" i="5"/>
  <c r="G47" i="4"/>
  <c r="G47" i="3"/>
  <c r="D49" i="5"/>
  <c r="F48" i="5"/>
  <c r="L25" i="4"/>
  <c r="K26" i="4" s="1"/>
  <c r="C33" i="6"/>
  <c r="G30" i="2"/>
  <c r="E33" i="6" s="1"/>
  <c r="H30" i="2"/>
  <c r="I46" i="1"/>
  <c r="F48" i="1"/>
  <c r="H47" i="1"/>
  <c r="D49" i="4"/>
  <c r="F48" i="4"/>
  <c r="L47" i="5" l="1"/>
  <c r="K48" i="5" s="1"/>
  <c r="M47" i="5"/>
  <c r="D50" i="4"/>
  <c r="F49" i="4"/>
  <c r="I47" i="1"/>
  <c r="H48" i="1"/>
  <c r="F49" i="1"/>
  <c r="G48" i="4"/>
  <c r="F49" i="5"/>
  <c r="D50" i="5"/>
  <c r="G48" i="3"/>
  <c r="F33" i="6"/>
  <c r="F30" i="2"/>
  <c r="N26" i="4"/>
  <c r="M26" i="4"/>
  <c r="N46" i="5"/>
  <c r="G48" i="5"/>
  <c r="D50" i="3"/>
  <c r="F49" i="3"/>
  <c r="G49" i="5" l="1"/>
  <c r="I48" i="1"/>
  <c r="D51" i="4"/>
  <c r="F50" i="4"/>
  <c r="D51" i="3"/>
  <c r="F50" i="3"/>
  <c r="L26" i="4"/>
  <c r="K27" i="4" s="1"/>
  <c r="M48" i="5"/>
  <c r="L48" i="5"/>
  <c r="K49" i="5" s="1"/>
  <c r="N47" i="5"/>
  <c r="G49" i="3"/>
  <c r="D33" i="6"/>
  <c r="E31" i="2"/>
  <c r="D51" i="5"/>
  <c r="F50" i="5"/>
  <c r="F50" i="1"/>
  <c r="H49" i="1"/>
  <c r="G49" i="4"/>
  <c r="M49" i="5" l="1"/>
  <c r="L49" i="5"/>
  <c r="K50" i="5" s="1"/>
  <c r="G50" i="3"/>
  <c r="D52" i="3"/>
  <c r="F51" i="3"/>
  <c r="F51" i="1"/>
  <c r="H50" i="1"/>
  <c r="D52" i="5"/>
  <c r="F51" i="5"/>
  <c r="N48" i="5"/>
  <c r="G50" i="4"/>
  <c r="G50" i="5"/>
  <c r="I49" i="1"/>
  <c r="C34" i="6"/>
  <c r="G31" i="2"/>
  <c r="E34" i="6" s="1"/>
  <c r="H31" i="2"/>
  <c r="M27" i="4"/>
  <c r="N27" i="4"/>
  <c r="L27" i="4" s="1"/>
  <c r="K28" i="4" s="1"/>
  <c r="F51" i="4"/>
  <c r="D52" i="4"/>
  <c r="M50" i="5" l="1"/>
  <c r="L50" i="5"/>
  <c r="K51" i="5" s="1"/>
  <c r="N28" i="4"/>
  <c r="M28" i="4"/>
  <c r="H51" i="1"/>
  <c r="F52" i="1"/>
  <c r="G51" i="5"/>
  <c r="G51" i="3"/>
  <c r="D53" i="4"/>
  <c r="F52" i="4"/>
  <c r="G51" i="4"/>
  <c r="F34" i="6"/>
  <c r="F31" i="2"/>
  <c r="D53" i="5"/>
  <c r="F52" i="5"/>
  <c r="F52" i="3"/>
  <c r="D53" i="3"/>
  <c r="N49" i="5"/>
  <c r="I50" i="1"/>
  <c r="L28" i="4" l="1"/>
  <c r="K29" i="4" s="1"/>
  <c r="L51" i="5"/>
  <c r="K52" i="5" s="1"/>
  <c r="M51" i="5"/>
  <c r="H52" i="1"/>
  <c r="F53" i="1"/>
  <c r="N29" i="4"/>
  <c r="M29" i="4"/>
  <c r="G52" i="3"/>
  <c r="G52" i="5"/>
  <c r="I51" i="1"/>
  <c r="F53" i="5"/>
  <c r="D54" i="5"/>
  <c r="D54" i="3"/>
  <c r="F53" i="3"/>
  <c r="D34" i="6"/>
  <c r="E32" i="2"/>
  <c r="G52" i="4"/>
  <c r="N50" i="5"/>
  <c r="D54" i="4"/>
  <c r="F53" i="4"/>
  <c r="N51" i="5" l="1"/>
  <c r="M52" i="5"/>
  <c r="L52" i="5"/>
  <c r="K53" i="5" s="1"/>
  <c r="G53" i="5"/>
  <c r="C35" i="6"/>
  <c r="H32" i="2"/>
  <c r="G32" i="2"/>
  <c r="E35" i="6" s="1"/>
  <c r="D55" i="5"/>
  <c r="F54" i="5"/>
  <c r="I52" i="1"/>
  <c r="G53" i="3"/>
  <c r="L29" i="4"/>
  <c r="K30" i="4" s="1"/>
  <c r="F54" i="4"/>
  <c r="D55" i="4"/>
  <c r="G53" i="4"/>
  <c r="D55" i="3"/>
  <c r="F54" i="3"/>
  <c r="F54" i="1"/>
  <c r="H53" i="1"/>
  <c r="I53" i="1" l="1"/>
  <c r="N30" i="4"/>
  <c r="M30" i="4"/>
  <c r="F35" i="6"/>
  <c r="F32" i="2"/>
  <c r="F55" i="1"/>
  <c r="H54" i="1"/>
  <c r="G54" i="5"/>
  <c r="M53" i="5"/>
  <c r="L53" i="5"/>
  <c r="K54" i="5" s="1"/>
  <c r="D56" i="3"/>
  <c r="F55" i="3"/>
  <c r="G54" i="4"/>
  <c r="G54" i="3"/>
  <c r="F55" i="4"/>
  <c r="D56" i="4"/>
  <c r="D56" i="5"/>
  <c r="F55" i="5"/>
  <c r="N52" i="5"/>
  <c r="L30" i="4" l="1"/>
  <c r="K31" i="4" s="1"/>
  <c r="N31" i="4" s="1"/>
  <c r="M54" i="5"/>
  <c r="L54" i="5"/>
  <c r="K55" i="5" s="1"/>
  <c r="M31" i="4"/>
  <c r="D57" i="4"/>
  <c r="F56" i="4"/>
  <c r="G55" i="5"/>
  <c r="G55" i="3"/>
  <c r="F56" i="1"/>
  <c r="H55" i="1"/>
  <c r="D57" i="5"/>
  <c r="F56" i="5"/>
  <c r="F56" i="3"/>
  <c r="D57" i="3"/>
  <c r="D35" i="6"/>
  <c r="E33" i="2"/>
  <c r="G55" i="4"/>
  <c r="N53" i="5"/>
  <c r="I54" i="1"/>
  <c r="M55" i="5" l="1"/>
  <c r="L55" i="5"/>
  <c r="K56" i="5" s="1"/>
  <c r="C36" i="6"/>
  <c r="H33" i="2"/>
  <c r="G33" i="2"/>
  <c r="E36" i="6" s="1"/>
  <c r="G56" i="5"/>
  <c r="G56" i="4"/>
  <c r="F57" i="5"/>
  <c r="D58" i="5"/>
  <c r="D58" i="4"/>
  <c r="F57" i="4"/>
  <c r="D58" i="3"/>
  <c r="F57" i="3"/>
  <c r="N54" i="5"/>
  <c r="I55" i="1"/>
  <c r="G56" i="3"/>
  <c r="H56" i="1"/>
  <c r="F57" i="1"/>
  <c r="L31" i="4"/>
  <c r="K32" i="4" s="1"/>
  <c r="M56" i="5" l="1"/>
  <c r="L56" i="5"/>
  <c r="K57" i="5" s="1"/>
  <c r="F58" i="1"/>
  <c r="H57" i="1"/>
  <c r="G57" i="5"/>
  <c r="I56" i="1"/>
  <c r="G57" i="4"/>
  <c r="D59" i="3"/>
  <c r="F58" i="3"/>
  <c r="D59" i="4"/>
  <c r="F58" i="4"/>
  <c r="F36" i="6"/>
  <c r="F33" i="2"/>
  <c r="N55" i="5"/>
  <c r="N32" i="4"/>
  <c r="M32" i="4"/>
  <c r="G57" i="3"/>
  <c r="F58" i="5"/>
  <c r="D59" i="5"/>
  <c r="L32" i="4" l="1"/>
  <c r="K33" i="4" s="1"/>
  <c r="M33" i="4" s="1"/>
  <c r="L57" i="5"/>
  <c r="K58" i="5" s="1"/>
  <c r="M57" i="5"/>
  <c r="G58" i="5"/>
  <c r="D60" i="3"/>
  <c r="F59" i="3"/>
  <c r="F59" i="1"/>
  <c r="H58" i="1"/>
  <c r="G58" i="4"/>
  <c r="F59" i="4"/>
  <c r="D60" i="4"/>
  <c r="F59" i="5"/>
  <c r="D60" i="5"/>
  <c r="D36" i="6"/>
  <c r="E34" i="2"/>
  <c r="G58" i="3"/>
  <c r="I57" i="1"/>
  <c r="N56" i="5"/>
  <c r="N33" i="4" l="1"/>
  <c r="L33" i="4"/>
  <c r="K34" i="4" s="1"/>
  <c r="M58" i="5"/>
  <c r="L58" i="5"/>
  <c r="K59" i="5" s="1"/>
  <c r="C37" i="6"/>
  <c r="H34" i="2"/>
  <c r="G34" i="2"/>
  <c r="E37" i="6" s="1"/>
  <c r="D61" i="4"/>
  <c r="F60" i="4"/>
  <c r="I58" i="1"/>
  <c r="G59" i="4"/>
  <c r="M34" i="4"/>
  <c r="N34" i="4"/>
  <c r="D61" i="5"/>
  <c r="F60" i="5"/>
  <c r="G59" i="3"/>
  <c r="F60" i="1"/>
  <c r="H59" i="1"/>
  <c r="G59" i="5"/>
  <c r="F60" i="3"/>
  <c r="D61" i="3"/>
  <c r="N57" i="5"/>
  <c r="L34" i="4" l="1"/>
  <c r="K35" i="4" s="1"/>
  <c r="D62" i="4"/>
  <c r="F62" i="4" s="1"/>
  <c r="F61" i="4"/>
  <c r="D62" i="3"/>
  <c r="F62" i="3" s="1"/>
  <c r="F61" i="3"/>
  <c r="F37" i="6"/>
  <c r="F34" i="2"/>
  <c r="L59" i="5"/>
  <c r="K60" i="5" s="1"/>
  <c r="M59" i="5"/>
  <c r="I59" i="1"/>
  <c r="G60" i="5"/>
  <c r="G60" i="3"/>
  <c r="H60" i="1"/>
  <c r="F61" i="1"/>
  <c r="F61" i="5"/>
  <c r="D62" i="5"/>
  <c r="F62" i="5" s="1"/>
  <c r="G60" i="4"/>
  <c r="N58" i="5"/>
  <c r="N35" i="4" l="1"/>
  <c r="M35" i="4"/>
  <c r="N59" i="5"/>
  <c r="L35" i="4"/>
  <c r="K36" i="4" s="1"/>
  <c r="N36" i="4" s="1"/>
  <c r="I60" i="1"/>
  <c r="G61" i="3"/>
  <c r="F62" i="1"/>
  <c r="H61" i="1"/>
  <c r="G62" i="5"/>
  <c r="F63" i="5"/>
  <c r="G62" i="3"/>
  <c r="F63" i="3"/>
  <c r="G61" i="4"/>
  <c r="L60" i="5"/>
  <c r="K61" i="5" s="1"/>
  <c r="M60" i="5"/>
  <c r="G61" i="5"/>
  <c r="D37" i="6"/>
  <c r="E35" i="2"/>
  <c r="G62" i="4"/>
  <c r="F63" i="4"/>
  <c r="G63" i="4" l="1"/>
  <c r="G64" i="4" s="1"/>
  <c r="G63" i="5"/>
  <c r="G64" i="5" s="1"/>
  <c r="M36" i="4"/>
  <c r="N60" i="5"/>
  <c r="L61" i="5"/>
  <c r="K62" i="5" s="1"/>
  <c r="M61" i="5"/>
  <c r="C38" i="6"/>
  <c r="G35" i="2"/>
  <c r="E38" i="6" s="1"/>
  <c r="H35" i="2"/>
  <c r="E69" i="5"/>
  <c r="F69" i="5" s="1"/>
  <c r="F67" i="5"/>
  <c r="G67" i="5" s="1"/>
  <c r="F63" i="1"/>
  <c r="H62" i="1"/>
  <c r="E69" i="4"/>
  <c r="F69" i="4" s="1"/>
  <c r="F67" i="4"/>
  <c r="G67" i="4" s="1"/>
  <c r="E69" i="3"/>
  <c r="F69" i="3" s="1"/>
  <c r="F67" i="3"/>
  <c r="G67" i="3" s="1"/>
  <c r="G63" i="3"/>
  <c r="G64" i="3" s="1"/>
  <c r="L36" i="4"/>
  <c r="K37" i="4" s="1"/>
  <c r="I61" i="1"/>
  <c r="N61" i="5" l="1"/>
  <c r="I62" i="1"/>
  <c r="F38" i="6"/>
  <c r="F35" i="2"/>
  <c r="J59" i="4"/>
  <c r="H59" i="4" s="1"/>
  <c r="J55" i="4"/>
  <c r="H55" i="4" s="1"/>
  <c r="J51" i="4"/>
  <c r="H51" i="4" s="1"/>
  <c r="J47" i="4"/>
  <c r="H47" i="4" s="1"/>
  <c r="J43" i="4"/>
  <c r="H43" i="4" s="1"/>
  <c r="J39" i="4"/>
  <c r="H39" i="4" s="1"/>
  <c r="J35" i="4"/>
  <c r="H35" i="4" s="1"/>
  <c r="J31" i="4"/>
  <c r="H31" i="4" s="1"/>
  <c r="J60" i="4"/>
  <c r="H60" i="4" s="1"/>
  <c r="J56" i="4"/>
  <c r="H56" i="4" s="1"/>
  <c r="J52" i="4"/>
  <c r="H52" i="4" s="1"/>
  <c r="J48" i="4"/>
  <c r="H48" i="4" s="1"/>
  <c r="J44" i="4"/>
  <c r="H44" i="4" s="1"/>
  <c r="J40" i="4"/>
  <c r="H40" i="4" s="1"/>
  <c r="J36" i="4"/>
  <c r="H36" i="4" s="1"/>
  <c r="J32" i="4"/>
  <c r="H32" i="4" s="1"/>
  <c r="J28" i="4"/>
  <c r="H28" i="4" s="1"/>
  <c r="J24" i="4"/>
  <c r="H24" i="4" s="1"/>
  <c r="J20" i="4"/>
  <c r="H20" i="4" s="1"/>
  <c r="J16" i="4"/>
  <c r="H16" i="4" s="1"/>
  <c r="J15" i="4"/>
  <c r="H15" i="4" s="1"/>
  <c r="J62" i="4"/>
  <c r="H62" i="4" s="1"/>
  <c r="J58" i="4"/>
  <c r="H58" i="4" s="1"/>
  <c r="J50" i="4"/>
  <c r="H50" i="4" s="1"/>
  <c r="J42" i="4"/>
  <c r="H42" i="4" s="1"/>
  <c r="J34" i="4"/>
  <c r="H34" i="4" s="1"/>
  <c r="J30" i="4"/>
  <c r="H30" i="4" s="1"/>
  <c r="J29" i="4"/>
  <c r="H29" i="4" s="1"/>
  <c r="J10" i="4"/>
  <c r="H10" i="4" s="1"/>
  <c r="J9" i="4"/>
  <c r="H9" i="4" s="1"/>
  <c r="J4" i="4"/>
  <c r="H4" i="4" s="1"/>
  <c r="J3" i="4"/>
  <c r="J57" i="4"/>
  <c r="H57" i="4" s="1"/>
  <c r="J49" i="4"/>
  <c r="H49" i="4" s="1"/>
  <c r="J41" i="4"/>
  <c r="H41" i="4" s="1"/>
  <c r="J33" i="4"/>
  <c r="H33" i="4" s="1"/>
  <c r="J27" i="4"/>
  <c r="H27" i="4" s="1"/>
  <c r="J26" i="4"/>
  <c r="H26" i="4" s="1"/>
  <c r="J25" i="4"/>
  <c r="H25" i="4" s="1"/>
  <c r="J11" i="4"/>
  <c r="H11" i="4" s="1"/>
  <c r="J5" i="4"/>
  <c r="H5" i="4" s="1"/>
  <c r="J61" i="4"/>
  <c r="H61" i="4" s="1"/>
  <c r="J45" i="4"/>
  <c r="H45" i="4" s="1"/>
  <c r="J19" i="4"/>
  <c r="H19" i="4" s="1"/>
  <c r="J18" i="4"/>
  <c r="H18" i="4" s="1"/>
  <c r="J17" i="4"/>
  <c r="H17" i="4" s="1"/>
  <c r="J46" i="4"/>
  <c r="H46" i="4" s="1"/>
  <c r="J14" i="4"/>
  <c r="H14" i="4" s="1"/>
  <c r="J12" i="4"/>
  <c r="H12" i="4" s="1"/>
  <c r="J6" i="4"/>
  <c r="H6" i="4" s="1"/>
  <c r="J53" i="4"/>
  <c r="H53" i="4" s="1"/>
  <c r="J37" i="4"/>
  <c r="H37" i="4" s="1"/>
  <c r="J8" i="4"/>
  <c r="H8" i="4" s="1"/>
  <c r="J7" i="4"/>
  <c r="H7" i="4" s="1"/>
  <c r="J38" i="4"/>
  <c r="H38" i="4" s="1"/>
  <c r="J21" i="4"/>
  <c r="H21" i="4" s="1"/>
  <c r="J23" i="4"/>
  <c r="H23" i="4" s="1"/>
  <c r="J22" i="4"/>
  <c r="H22" i="4" s="1"/>
  <c r="J13" i="4"/>
  <c r="H13" i="4" s="1"/>
  <c r="J54" i="4"/>
  <c r="H54" i="4" s="1"/>
  <c r="M62" i="5"/>
  <c r="L62" i="5"/>
  <c r="L63" i="5" s="1"/>
  <c r="J59" i="5"/>
  <c r="H59" i="5" s="1"/>
  <c r="J55" i="5"/>
  <c r="H55" i="5" s="1"/>
  <c r="J53" i="5"/>
  <c r="H53" i="5" s="1"/>
  <c r="J49" i="5"/>
  <c r="H49" i="5" s="1"/>
  <c r="J45" i="5"/>
  <c r="H45" i="5" s="1"/>
  <c r="J62" i="5"/>
  <c r="H62" i="5" s="1"/>
  <c r="J61" i="5"/>
  <c r="H61" i="5" s="1"/>
  <c r="J60" i="5"/>
  <c r="H60" i="5" s="1"/>
  <c r="J54" i="5"/>
  <c r="H54" i="5" s="1"/>
  <c r="J50" i="5"/>
  <c r="H50" i="5" s="1"/>
  <c r="J46" i="5"/>
  <c r="H46" i="5" s="1"/>
  <c r="J58" i="5"/>
  <c r="H58" i="5" s="1"/>
  <c r="J57" i="5"/>
  <c r="H57" i="5" s="1"/>
  <c r="J56" i="5"/>
  <c r="H56" i="5" s="1"/>
  <c r="J47" i="5"/>
  <c r="H47" i="5" s="1"/>
  <c r="J44" i="5"/>
  <c r="H44" i="5" s="1"/>
  <c r="J40" i="5"/>
  <c r="H40" i="5" s="1"/>
  <c r="J36" i="5"/>
  <c r="H36" i="5" s="1"/>
  <c r="J32" i="5"/>
  <c r="H32" i="5" s="1"/>
  <c r="J28" i="5"/>
  <c r="H28" i="5" s="1"/>
  <c r="J24" i="5"/>
  <c r="H24" i="5" s="1"/>
  <c r="J20" i="5"/>
  <c r="H20" i="5" s="1"/>
  <c r="J16" i="5"/>
  <c r="H16" i="5" s="1"/>
  <c r="J15" i="5"/>
  <c r="H15" i="5" s="1"/>
  <c r="J14" i="5"/>
  <c r="H14" i="5" s="1"/>
  <c r="J13" i="5"/>
  <c r="H13" i="5" s="1"/>
  <c r="J12" i="5"/>
  <c r="H12" i="5" s="1"/>
  <c r="J6" i="5"/>
  <c r="H6" i="5" s="1"/>
  <c r="J52" i="5"/>
  <c r="H52" i="5" s="1"/>
  <c r="J41" i="5"/>
  <c r="H41" i="5" s="1"/>
  <c r="J37" i="5"/>
  <c r="H37" i="5" s="1"/>
  <c r="J33" i="5"/>
  <c r="H33" i="5" s="1"/>
  <c r="J29" i="5"/>
  <c r="H29" i="5" s="1"/>
  <c r="J25" i="5"/>
  <c r="H25" i="5" s="1"/>
  <c r="J21" i="5"/>
  <c r="H21" i="5" s="1"/>
  <c r="J17" i="5"/>
  <c r="H17" i="5" s="1"/>
  <c r="J8" i="5"/>
  <c r="H8" i="5" s="1"/>
  <c r="J7" i="5"/>
  <c r="H7" i="5" s="1"/>
  <c r="J48" i="5"/>
  <c r="H48" i="5" s="1"/>
  <c r="J39" i="5"/>
  <c r="H39" i="5" s="1"/>
  <c r="J31" i="5"/>
  <c r="H31" i="5" s="1"/>
  <c r="J23" i="5"/>
  <c r="H23" i="5" s="1"/>
  <c r="J11" i="5"/>
  <c r="H11" i="5" s="1"/>
  <c r="J5" i="5"/>
  <c r="H5" i="5" s="1"/>
  <c r="J3" i="5"/>
  <c r="J38" i="5"/>
  <c r="H38" i="5" s="1"/>
  <c r="J30" i="5"/>
  <c r="H30" i="5" s="1"/>
  <c r="J22" i="5"/>
  <c r="H22" i="5" s="1"/>
  <c r="J10" i="5"/>
  <c r="H10" i="5" s="1"/>
  <c r="J42" i="5"/>
  <c r="H42" i="5" s="1"/>
  <c r="J34" i="5"/>
  <c r="H34" i="5" s="1"/>
  <c r="J26" i="5"/>
  <c r="H26" i="5" s="1"/>
  <c r="J18" i="5"/>
  <c r="H18" i="5" s="1"/>
  <c r="J9" i="5"/>
  <c r="H9" i="5" s="1"/>
  <c r="J43" i="5"/>
  <c r="H43" i="5" s="1"/>
  <c r="J35" i="5"/>
  <c r="H35" i="5" s="1"/>
  <c r="J27" i="5"/>
  <c r="H27" i="5" s="1"/>
  <c r="J19" i="5"/>
  <c r="H19" i="5" s="1"/>
  <c r="J4" i="5"/>
  <c r="H4" i="5" s="1"/>
  <c r="J51" i="5"/>
  <c r="H51" i="5" s="1"/>
  <c r="J60" i="3"/>
  <c r="H60" i="3" s="1"/>
  <c r="J56" i="3"/>
  <c r="H56" i="3" s="1"/>
  <c r="J52" i="3"/>
  <c r="H52" i="3" s="1"/>
  <c r="J48" i="3"/>
  <c r="H48" i="3" s="1"/>
  <c r="J44" i="3"/>
  <c r="H44" i="3" s="1"/>
  <c r="J40" i="3"/>
  <c r="H40" i="3" s="1"/>
  <c r="J36" i="3"/>
  <c r="H36" i="3" s="1"/>
  <c r="J61" i="3"/>
  <c r="H61" i="3" s="1"/>
  <c r="J57" i="3"/>
  <c r="H57" i="3" s="1"/>
  <c r="J53" i="3"/>
  <c r="H53" i="3" s="1"/>
  <c r="J49" i="3"/>
  <c r="H49" i="3" s="1"/>
  <c r="J45" i="3"/>
  <c r="H45" i="3" s="1"/>
  <c r="J41" i="3"/>
  <c r="H41" i="3" s="1"/>
  <c r="J37" i="3"/>
  <c r="H37" i="3" s="1"/>
  <c r="J33" i="3"/>
  <c r="H33" i="3" s="1"/>
  <c r="J29" i="3"/>
  <c r="H29" i="3" s="1"/>
  <c r="J25" i="3"/>
  <c r="H25" i="3" s="1"/>
  <c r="J21" i="3"/>
  <c r="H21" i="3" s="1"/>
  <c r="J17" i="3"/>
  <c r="H17" i="3" s="1"/>
  <c r="J13" i="3"/>
  <c r="H13" i="3" s="1"/>
  <c r="J3" i="3"/>
  <c r="J30" i="3"/>
  <c r="H30" i="3" s="1"/>
  <c r="J22" i="3"/>
  <c r="H22" i="3" s="1"/>
  <c r="J14" i="3"/>
  <c r="H14" i="3" s="1"/>
  <c r="J8" i="3"/>
  <c r="H8" i="3" s="1"/>
  <c r="J62" i="3"/>
  <c r="H62" i="3" s="1"/>
  <c r="J59" i="3"/>
  <c r="H59" i="3" s="1"/>
  <c r="J58" i="3"/>
  <c r="H58" i="3" s="1"/>
  <c r="J55" i="3"/>
  <c r="H55" i="3" s="1"/>
  <c r="J54" i="3"/>
  <c r="H54" i="3" s="1"/>
  <c r="J51" i="3"/>
  <c r="H51" i="3" s="1"/>
  <c r="J50" i="3"/>
  <c r="H50" i="3" s="1"/>
  <c r="J47" i="3"/>
  <c r="H47" i="3" s="1"/>
  <c r="J46" i="3"/>
  <c r="H46" i="3" s="1"/>
  <c r="J43" i="3"/>
  <c r="H43" i="3" s="1"/>
  <c r="J42" i="3"/>
  <c r="H42" i="3" s="1"/>
  <c r="J39" i="3"/>
  <c r="H39" i="3" s="1"/>
  <c r="J38" i="3"/>
  <c r="H38" i="3" s="1"/>
  <c r="J35" i="3"/>
  <c r="H35" i="3" s="1"/>
  <c r="J34" i="3"/>
  <c r="H34" i="3" s="1"/>
  <c r="J32" i="3"/>
  <c r="H32" i="3" s="1"/>
  <c r="J27" i="3"/>
  <c r="H27" i="3" s="1"/>
  <c r="J24" i="3"/>
  <c r="H24" i="3" s="1"/>
  <c r="J19" i="3"/>
  <c r="H19" i="3" s="1"/>
  <c r="J16" i="3"/>
  <c r="H16" i="3" s="1"/>
  <c r="J11" i="3"/>
  <c r="H11" i="3" s="1"/>
  <c r="J9" i="3"/>
  <c r="H9" i="3" s="1"/>
  <c r="J7" i="3"/>
  <c r="H7" i="3" s="1"/>
  <c r="J10" i="3"/>
  <c r="H10" i="3" s="1"/>
  <c r="J28" i="3"/>
  <c r="H28" i="3" s="1"/>
  <c r="J23" i="3"/>
  <c r="H23" i="3" s="1"/>
  <c r="J18" i="3"/>
  <c r="H18" i="3" s="1"/>
  <c r="J12" i="3"/>
  <c r="H12" i="3" s="1"/>
  <c r="J6" i="3"/>
  <c r="H6" i="3" s="1"/>
  <c r="J31" i="3"/>
  <c r="H31" i="3" s="1"/>
  <c r="J20" i="3"/>
  <c r="H20" i="3" s="1"/>
  <c r="J15" i="3"/>
  <c r="H15" i="3" s="1"/>
  <c r="J4" i="3"/>
  <c r="H4" i="3" s="1"/>
  <c r="J5" i="3"/>
  <c r="H5" i="3" s="1"/>
  <c r="J26" i="3"/>
  <c r="H26" i="3" s="1"/>
  <c r="F64" i="1"/>
  <c r="H63" i="1"/>
  <c r="N37" i="4"/>
  <c r="M37" i="4"/>
  <c r="H64" i="1" l="1"/>
  <c r="F65" i="1"/>
  <c r="J63" i="3"/>
  <c r="H3" i="3"/>
  <c r="J63" i="5"/>
  <c r="H3" i="5"/>
  <c r="D38" i="6"/>
  <c r="E36" i="2"/>
  <c r="L37" i="4"/>
  <c r="K38" i="4" s="1"/>
  <c r="I63" i="1"/>
  <c r="J63" i="4"/>
  <c r="H3" i="4"/>
  <c r="N62" i="5"/>
  <c r="N63" i="5" s="1"/>
  <c r="M63" i="5"/>
  <c r="C39" i="6" l="1"/>
  <c r="H36" i="2"/>
  <c r="G36" i="2"/>
  <c r="E39" i="6" s="1"/>
  <c r="H63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H63" i="5"/>
  <c r="I3" i="5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F66" i="1"/>
  <c r="H65" i="1"/>
  <c r="H63" i="4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M38" i="4"/>
  <c r="N38" i="4"/>
  <c r="I64" i="1"/>
  <c r="L38" i="4" l="1"/>
  <c r="K39" i="4" s="1"/>
  <c r="F39" i="6"/>
  <c r="F36" i="2"/>
  <c r="N39" i="4"/>
  <c r="M39" i="4"/>
  <c r="I65" i="1"/>
  <c r="F67" i="1"/>
  <c r="H66" i="1"/>
  <c r="I66" i="1" l="1"/>
  <c r="F68" i="1"/>
  <c r="H67" i="1"/>
  <c r="L39" i="4"/>
  <c r="K40" i="4" s="1"/>
  <c r="D39" i="6"/>
  <c r="E37" i="2"/>
  <c r="I67" i="1" l="1"/>
  <c r="C40" i="6"/>
  <c r="H37" i="2"/>
  <c r="G37" i="2"/>
  <c r="E40" i="6" s="1"/>
  <c r="H68" i="1"/>
  <c r="F69" i="1"/>
  <c r="N40" i="4"/>
  <c r="M40" i="4"/>
  <c r="F70" i="1" l="1"/>
  <c r="H69" i="1"/>
  <c r="I68" i="1"/>
  <c r="L40" i="4"/>
  <c r="K41" i="4" s="1"/>
  <c r="F40" i="6"/>
  <c r="F37" i="2"/>
  <c r="D40" i="6" l="1"/>
  <c r="E38" i="2"/>
  <c r="I69" i="1"/>
  <c r="M41" i="4"/>
  <c r="N41" i="4"/>
  <c r="L41" i="4" s="1"/>
  <c r="K42" i="4" s="1"/>
  <c r="F71" i="1"/>
  <c r="H70" i="1"/>
  <c r="M42" i="4" l="1"/>
  <c r="N42" i="4"/>
  <c r="H71" i="1"/>
  <c r="F72" i="1"/>
  <c r="C41" i="6"/>
  <c r="G38" i="2"/>
  <c r="E41" i="6" s="1"/>
  <c r="H38" i="2"/>
  <c r="I70" i="1"/>
  <c r="L42" i="4" l="1"/>
  <c r="K43" i="4" s="1"/>
  <c r="N43" i="4" s="1"/>
  <c r="I71" i="1"/>
  <c r="F41" i="6"/>
  <c r="F38" i="2"/>
  <c r="H72" i="1"/>
  <c r="F73" i="1"/>
  <c r="M43" i="4" l="1"/>
  <c r="L43" i="4" s="1"/>
  <c r="K44" i="4" s="1"/>
  <c r="D41" i="6"/>
  <c r="E39" i="2"/>
  <c r="I72" i="1"/>
  <c r="F74" i="1"/>
  <c r="H73" i="1"/>
  <c r="N44" i="4" l="1"/>
  <c r="M44" i="4"/>
  <c r="I73" i="1"/>
  <c r="F75" i="1"/>
  <c r="H74" i="1"/>
  <c r="C42" i="6"/>
  <c r="G39" i="2"/>
  <c r="E42" i="6" s="1"/>
  <c r="H39" i="2"/>
  <c r="I74" i="1" l="1"/>
  <c r="F42" i="6"/>
  <c r="F39" i="2"/>
  <c r="L44" i="4"/>
  <c r="K45" i="4" s="1"/>
  <c r="H75" i="1"/>
  <c r="F76" i="1"/>
  <c r="H76" i="1" l="1"/>
  <c r="F77" i="1"/>
  <c r="D42" i="6"/>
  <c r="E40" i="2"/>
  <c r="I75" i="1"/>
  <c r="N45" i="4"/>
  <c r="M45" i="4"/>
  <c r="L45" i="4" l="1"/>
  <c r="K46" i="4" s="1"/>
  <c r="M46" i="4" s="1"/>
  <c r="C43" i="6"/>
  <c r="H40" i="2"/>
  <c r="G40" i="2"/>
  <c r="E43" i="6" s="1"/>
  <c r="F78" i="1"/>
  <c r="H77" i="1"/>
  <c r="I76" i="1"/>
  <c r="N46" i="4" l="1"/>
  <c r="L46" i="4" s="1"/>
  <c r="K47" i="4" s="1"/>
  <c r="N47" i="4" s="1"/>
  <c r="F79" i="1"/>
  <c r="H78" i="1"/>
  <c r="F43" i="6"/>
  <c r="F40" i="2"/>
  <c r="I77" i="1"/>
  <c r="M47" i="4" l="1"/>
  <c r="L47" i="4" s="1"/>
  <c r="K48" i="4" s="1"/>
  <c r="F80" i="1"/>
  <c r="H79" i="1"/>
  <c r="D43" i="6"/>
  <c r="E41" i="2"/>
  <c r="I78" i="1"/>
  <c r="C44" i="6" l="1"/>
  <c r="H41" i="2"/>
  <c r="G41" i="2"/>
  <c r="E44" i="6" s="1"/>
  <c r="I79" i="1"/>
  <c r="N48" i="4"/>
  <c r="M48" i="4"/>
  <c r="H80" i="1"/>
  <c r="F81" i="1"/>
  <c r="F82" i="1" l="1"/>
  <c r="H81" i="1"/>
  <c r="F44" i="6"/>
  <c r="F41" i="2"/>
  <c r="L48" i="4"/>
  <c r="K49" i="4" s="1"/>
  <c r="I80" i="1"/>
  <c r="F83" i="1" l="1"/>
  <c r="H82" i="1"/>
  <c r="D44" i="6"/>
  <c r="E42" i="2"/>
  <c r="M49" i="4"/>
  <c r="N49" i="4"/>
  <c r="I81" i="1"/>
  <c r="L49" i="4" l="1"/>
  <c r="K50" i="4" s="1"/>
  <c r="M50" i="4" s="1"/>
  <c r="C45" i="6"/>
  <c r="H42" i="2"/>
  <c r="G42" i="2"/>
  <c r="E45" i="6" s="1"/>
  <c r="I82" i="1"/>
  <c r="H83" i="1"/>
  <c r="F84" i="1"/>
  <c r="N50" i="4" l="1"/>
  <c r="L50" i="4" s="1"/>
  <c r="K51" i="4" s="1"/>
  <c r="N51" i="4" s="1"/>
  <c r="F45" i="6"/>
  <c r="F42" i="2"/>
  <c r="H84" i="1"/>
  <c r="F85" i="1"/>
  <c r="I83" i="1"/>
  <c r="M51" i="4" l="1"/>
  <c r="L51" i="4" s="1"/>
  <c r="K52" i="4" s="1"/>
  <c r="N52" i="4" s="1"/>
  <c r="F86" i="1"/>
  <c r="H85" i="1"/>
  <c r="I84" i="1"/>
  <c r="D45" i="6"/>
  <c r="E43" i="2"/>
  <c r="M52" i="4" l="1"/>
  <c r="L52" i="4" s="1"/>
  <c r="K53" i="4" s="1"/>
  <c r="F87" i="1"/>
  <c r="H86" i="1"/>
  <c r="C46" i="6"/>
  <c r="G43" i="2"/>
  <c r="E46" i="6" s="1"/>
  <c r="H43" i="2"/>
  <c r="I85" i="1"/>
  <c r="N53" i="4" l="1"/>
  <c r="M53" i="4"/>
  <c r="F88" i="1"/>
  <c r="H87" i="1"/>
  <c r="F46" i="6"/>
  <c r="F43" i="2"/>
  <c r="I86" i="1"/>
  <c r="L53" i="4" l="1"/>
  <c r="K54" i="4" s="1"/>
  <c r="M54" i="4" s="1"/>
  <c r="I87" i="1"/>
  <c r="D46" i="6"/>
  <c r="E44" i="2"/>
  <c r="H88" i="1"/>
  <c r="F89" i="1"/>
  <c r="N54" i="4" l="1"/>
  <c r="L54" i="4" s="1"/>
  <c r="K55" i="4" s="1"/>
  <c r="I88" i="1"/>
  <c r="C47" i="6"/>
  <c r="H44" i="2"/>
  <c r="G44" i="2"/>
  <c r="E47" i="6" s="1"/>
  <c r="F90" i="1"/>
  <c r="H89" i="1"/>
  <c r="I89" i="1" l="1"/>
  <c r="F91" i="1"/>
  <c r="H90" i="1"/>
  <c r="N55" i="4"/>
  <c r="M55" i="4"/>
  <c r="F47" i="6"/>
  <c r="F44" i="2"/>
  <c r="L55" i="4" l="1"/>
  <c r="K56" i="4" s="1"/>
  <c r="N56" i="4" s="1"/>
  <c r="I90" i="1"/>
  <c r="D47" i="6"/>
  <c r="E45" i="2"/>
  <c r="H91" i="1"/>
  <c r="F92" i="1"/>
  <c r="M56" i="4" l="1"/>
  <c r="C48" i="6"/>
  <c r="H45" i="2"/>
  <c r="G45" i="2"/>
  <c r="E48" i="6" s="1"/>
  <c r="L56" i="4"/>
  <c r="K57" i="4" s="1"/>
  <c r="I91" i="1"/>
  <c r="H92" i="1"/>
  <c r="F93" i="1"/>
  <c r="F94" i="1" l="1"/>
  <c r="H93" i="1"/>
  <c r="I92" i="1"/>
  <c r="F48" i="6"/>
  <c r="F45" i="2"/>
  <c r="M57" i="4"/>
  <c r="N57" i="4"/>
  <c r="L57" i="4" l="1"/>
  <c r="K58" i="4" s="1"/>
  <c r="M58" i="4" s="1"/>
  <c r="D48" i="6"/>
  <c r="E46" i="2"/>
  <c r="I93" i="1"/>
  <c r="F95" i="1"/>
  <c r="H94" i="1"/>
  <c r="N58" i="4" l="1"/>
  <c r="L58" i="4" s="1"/>
  <c r="K59" i="4" s="1"/>
  <c r="N59" i="4" s="1"/>
  <c r="M59" i="4"/>
  <c r="H95" i="1"/>
  <c r="F96" i="1"/>
  <c r="I94" i="1"/>
  <c r="C49" i="6"/>
  <c r="G46" i="2"/>
  <c r="E49" i="6" s="1"/>
  <c r="H46" i="2"/>
  <c r="L59" i="4" l="1"/>
  <c r="K60" i="4" s="1"/>
  <c r="N60" i="4" s="1"/>
  <c r="I95" i="1"/>
  <c r="F49" i="6"/>
  <c r="F46" i="2"/>
  <c r="H96" i="1"/>
  <c r="F97" i="1"/>
  <c r="M60" i="4" l="1"/>
  <c r="L60" i="4" s="1"/>
  <c r="K61" i="4" s="1"/>
  <c r="N61" i="4" s="1"/>
  <c r="D49" i="6"/>
  <c r="E47" i="2"/>
  <c r="I96" i="1"/>
  <c r="F98" i="1"/>
  <c r="H97" i="1"/>
  <c r="M61" i="4" l="1"/>
  <c r="L61" i="4" s="1"/>
  <c r="K62" i="4" s="1"/>
  <c r="F99" i="1"/>
  <c r="H98" i="1"/>
  <c r="I97" i="1"/>
  <c r="C50" i="6"/>
  <c r="G47" i="2"/>
  <c r="E50" i="6" s="1"/>
  <c r="H47" i="2"/>
  <c r="F50" i="6" l="1"/>
  <c r="F47" i="2"/>
  <c r="M62" i="4"/>
  <c r="M63" i="4" s="1"/>
  <c r="N62" i="4"/>
  <c r="I98" i="1"/>
  <c r="H99" i="1"/>
  <c r="F100" i="1"/>
  <c r="H100" i="1" l="1"/>
  <c r="F101" i="1"/>
  <c r="L62" i="4"/>
  <c r="L63" i="4" s="1"/>
  <c r="N63" i="4"/>
  <c r="I99" i="1"/>
  <c r="D50" i="6"/>
  <c r="E48" i="2"/>
  <c r="C51" i="6" l="1"/>
  <c r="H48" i="2"/>
  <c r="G48" i="2"/>
  <c r="E51" i="6" s="1"/>
  <c r="F102" i="1"/>
  <c r="H101" i="1"/>
  <c r="I100" i="1"/>
  <c r="F103" i="1" l="1"/>
  <c r="H102" i="1"/>
  <c r="F51" i="6"/>
  <c r="F48" i="2"/>
  <c r="I101" i="1"/>
  <c r="D51" i="6" l="1"/>
  <c r="E49" i="2"/>
  <c r="I102" i="1"/>
  <c r="F104" i="1"/>
  <c r="H103" i="1"/>
  <c r="H104" i="1" l="1"/>
  <c r="F105" i="1"/>
  <c r="I103" i="1"/>
  <c r="C52" i="6"/>
  <c r="H49" i="2"/>
  <c r="G49" i="2"/>
  <c r="E52" i="6" s="1"/>
  <c r="F52" i="6" l="1"/>
  <c r="F49" i="2"/>
  <c r="F106" i="1"/>
  <c r="H105" i="1"/>
  <c r="I104" i="1"/>
  <c r="I105" i="1" l="1"/>
  <c r="F107" i="1"/>
  <c r="H106" i="1"/>
  <c r="D52" i="6"/>
  <c r="E50" i="2"/>
  <c r="I106" i="1" l="1"/>
  <c r="H107" i="1"/>
  <c r="F108" i="1"/>
  <c r="C53" i="6"/>
  <c r="H50" i="2"/>
  <c r="G50" i="2"/>
  <c r="E53" i="6" s="1"/>
  <c r="H108" i="1" l="1"/>
  <c r="F109" i="1"/>
  <c r="F53" i="6"/>
  <c r="F50" i="2"/>
  <c r="I107" i="1"/>
  <c r="D53" i="6" l="1"/>
  <c r="E51" i="2"/>
  <c r="F110" i="1"/>
  <c r="H109" i="1"/>
  <c r="I108" i="1"/>
  <c r="I109" i="1" l="1"/>
  <c r="F111" i="1"/>
  <c r="H110" i="1"/>
  <c r="C54" i="6"/>
  <c r="G51" i="2"/>
  <c r="E54" i="6" s="1"/>
  <c r="H51" i="2"/>
  <c r="F54" i="6" l="1"/>
  <c r="F51" i="2"/>
  <c r="I110" i="1"/>
  <c r="H111" i="1"/>
  <c r="F112" i="1"/>
  <c r="I111" i="1" l="1"/>
  <c r="H112" i="1"/>
  <c r="F113" i="1"/>
  <c r="D54" i="6"/>
  <c r="E52" i="2"/>
  <c r="F114" i="1" l="1"/>
  <c r="H113" i="1"/>
  <c r="I112" i="1"/>
  <c r="C55" i="6"/>
  <c r="H52" i="2"/>
  <c r="G52" i="2"/>
  <c r="E55" i="6" s="1"/>
  <c r="F55" i="6" l="1"/>
  <c r="F52" i="2"/>
  <c r="I113" i="1"/>
  <c r="F115" i="1"/>
  <c r="H114" i="1"/>
  <c r="F116" i="1" l="1"/>
  <c r="H115" i="1"/>
  <c r="I114" i="1"/>
  <c r="D55" i="6"/>
  <c r="E53" i="2"/>
  <c r="C56" i="6" l="1"/>
  <c r="H53" i="2"/>
  <c r="G53" i="2"/>
  <c r="E56" i="6" s="1"/>
  <c r="I115" i="1"/>
  <c r="H116" i="1"/>
  <c r="F117" i="1"/>
  <c r="I116" i="1" l="1"/>
  <c r="F56" i="6"/>
  <c r="F53" i="2"/>
  <c r="F118" i="1"/>
  <c r="H117" i="1"/>
  <c r="I117" i="1" l="1"/>
  <c r="D56" i="6"/>
  <c r="E54" i="2"/>
  <c r="F119" i="1"/>
  <c r="H118" i="1"/>
  <c r="C57" i="6" l="1"/>
  <c r="G54" i="2"/>
  <c r="E57" i="6" s="1"/>
  <c r="H54" i="2"/>
  <c r="I118" i="1"/>
  <c r="H119" i="1"/>
  <c r="F120" i="1"/>
  <c r="H120" i="1" l="1"/>
  <c r="F121" i="1"/>
  <c r="F57" i="6"/>
  <c r="F54" i="2"/>
  <c r="I119" i="1"/>
  <c r="D57" i="6" l="1"/>
  <c r="E55" i="2"/>
  <c r="F122" i="1"/>
  <c r="H121" i="1"/>
  <c r="I120" i="1"/>
  <c r="I121" i="1" l="1"/>
  <c r="F123" i="1"/>
  <c r="H122" i="1"/>
  <c r="C58" i="6"/>
  <c r="G55" i="2"/>
  <c r="E58" i="6" s="1"/>
  <c r="H55" i="2"/>
  <c r="F58" i="6" l="1"/>
  <c r="F55" i="2"/>
  <c r="I122" i="1"/>
  <c r="H123" i="1"/>
  <c r="F124" i="1"/>
  <c r="I123" i="1" l="1"/>
  <c r="H124" i="1"/>
  <c r="F125" i="1"/>
  <c r="D58" i="6"/>
  <c r="E56" i="2"/>
  <c r="F126" i="1" l="1"/>
  <c r="H125" i="1"/>
  <c r="I124" i="1"/>
  <c r="C59" i="6"/>
  <c r="H56" i="2"/>
  <c r="G56" i="2"/>
  <c r="E59" i="6" s="1"/>
  <c r="F59" i="6" l="1"/>
  <c r="F56" i="2"/>
  <c r="I125" i="1"/>
  <c r="F127" i="1"/>
  <c r="H126" i="1"/>
  <c r="H127" i="1" l="1"/>
  <c r="F128" i="1"/>
  <c r="I126" i="1"/>
  <c r="D59" i="6"/>
  <c r="E57" i="2"/>
  <c r="C60" i="6" l="1"/>
  <c r="H57" i="2"/>
  <c r="G57" i="2"/>
  <c r="E60" i="6" s="1"/>
  <c r="H128" i="1"/>
  <c r="F129" i="1"/>
  <c r="I127" i="1"/>
  <c r="F60" i="6" l="1"/>
  <c r="F57" i="2"/>
  <c r="I128" i="1"/>
  <c r="F130" i="1"/>
  <c r="H129" i="1"/>
  <c r="F131" i="1" l="1"/>
  <c r="H130" i="1"/>
  <c r="I129" i="1"/>
  <c r="D60" i="6"/>
  <c r="E58" i="2"/>
  <c r="C61" i="6" l="1"/>
  <c r="G58" i="2"/>
  <c r="E61" i="6" s="1"/>
  <c r="H58" i="2"/>
  <c r="I130" i="1"/>
  <c r="F132" i="1"/>
  <c r="H131" i="1"/>
  <c r="F61" i="6" l="1"/>
  <c r="F58" i="2"/>
  <c r="I131" i="1"/>
  <c r="H132" i="1"/>
  <c r="F133" i="1"/>
  <c r="I132" i="1" l="1"/>
  <c r="F134" i="1"/>
  <c r="H133" i="1"/>
  <c r="D61" i="6"/>
  <c r="E59" i="2"/>
  <c r="I133" i="1" l="1"/>
  <c r="F135" i="1"/>
  <c r="H134" i="1"/>
  <c r="C62" i="6"/>
  <c r="G59" i="2"/>
  <c r="E62" i="6" s="1"/>
  <c r="H59" i="2"/>
  <c r="I134" i="1" l="1"/>
  <c r="F62" i="6"/>
  <c r="F59" i="2"/>
  <c r="H135" i="1"/>
  <c r="F136" i="1"/>
  <c r="D62" i="6" l="1"/>
  <c r="E60" i="2"/>
  <c r="F137" i="1"/>
  <c r="H136" i="1"/>
  <c r="I135" i="1"/>
  <c r="I136" i="1" l="1"/>
  <c r="F138" i="1"/>
  <c r="H137" i="1"/>
  <c r="C63" i="6"/>
  <c r="H60" i="2"/>
  <c r="G60" i="2"/>
  <c r="E63" i="6" s="1"/>
  <c r="I137" i="1" l="1"/>
  <c r="F63" i="6"/>
  <c r="F60" i="2"/>
  <c r="H138" i="1"/>
  <c r="F139" i="1"/>
  <c r="D63" i="6" l="1"/>
  <c r="E61" i="2"/>
  <c r="F140" i="1"/>
  <c r="H139" i="1"/>
  <c r="I138" i="1"/>
  <c r="I139" i="1" l="1"/>
  <c r="H140" i="1"/>
  <c r="F141" i="1"/>
  <c r="C64" i="6"/>
  <c r="H61" i="2"/>
  <c r="G61" i="2"/>
  <c r="E64" i="6" s="1"/>
  <c r="F142" i="1" l="1"/>
  <c r="H141" i="1"/>
  <c r="F64" i="6"/>
  <c r="F61" i="2"/>
  <c r="I140" i="1"/>
  <c r="D64" i="6" l="1"/>
  <c r="E62" i="2"/>
  <c r="I141" i="1"/>
  <c r="H142" i="1"/>
  <c r="F143" i="1"/>
  <c r="I142" i="1" l="1"/>
  <c r="F144" i="1"/>
  <c r="H143" i="1"/>
  <c r="C65" i="6"/>
  <c r="G62" i="2"/>
  <c r="E65" i="6" s="1"/>
  <c r="H62" i="2"/>
  <c r="I143" i="1" l="1"/>
  <c r="F65" i="6"/>
  <c r="F62" i="2"/>
  <c r="F145" i="1"/>
  <c r="H144" i="1"/>
  <c r="D65" i="6" l="1"/>
  <c r="E63" i="2"/>
  <c r="I144" i="1"/>
  <c r="H145" i="1"/>
  <c r="F146" i="1"/>
  <c r="I145" i="1" l="1"/>
  <c r="C66" i="6"/>
  <c r="G63" i="2"/>
  <c r="E66" i="6" s="1"/>
  <c r="H63" i="2"/>
  <c r="H146" i="1"/>
  <c r="F147" i="1"/>
  <c r="F148" i="1" l="1"/>
  <c r="H147" i="1"/>
  <c r="I146" i="1"/>
  <c r="F66" i="6"/>
  <c r="F63" i="2"/>
  <c r="D66" i="6" l="1"/>
  <c r="E64" i="2"/>
  <c r="I147" i="1"/>
  <c r="F149" i="1"/>
  <c r="H148" i="1"/>
  <c r="F150" i="1" l="1"/>
  <c r="H149" i="1"/>
  <c r="I148" i="1"/>
  <c r="C67" i="6"/>
  <c r="H64" i="2"/>
  <c r="G64" i="2"/>
  <c r="E67" i="6" s="1"/>
  <c r="F67" i="6" l="1"/>
  <c r="F64" i="2"/>
  <c r="I149" i="1"/>
  <c r="H150" i="1"/>
  <c r="F151" i="1"/>
  <c r="I150" i="1" l="1"/>
  <c r="F152" i="1"/>
  <c r="H151" i="1"/>
  <c r="D67" i="6"/>
  <c r="E65" i="2"/>
  <c r="I151" i="1" l="1"/>
  <c r="F153" i="1"/>
  <c r="H152" i="1"/>
  <c r="C68" i="6"/>
  <c r="H65" i="2"/>
  <c r="G65" i="2"/>
  <c r="E68" i="6" s="1"/>
  <c r="I152" i="1" l="1"/>
  <c r="F154" i="1"/>
  <c r="H153" i="1"/>
  <c r="F68" i="6"/>
  <c r="F65" i="2"/>
  <c r="I153" i="1" l="1"/>
  <c r="H154" i="1"/>
  <c r="F155" i="1"/>
  <c r="D68" i="6"/>
  <c r="E66" i="2"/>
  <c r="F156" i="1" l="1"/>
  <c r="H155" i="1"/>
  <c r="I154" i="1"/>
  <c r="C69" i="6"/>
  <c r="G66" i="2"/>
  <c r="E69" i="6" s="1"/>
  <c r="H66" i="2"/>
  <c r="F69" i="6" l="1"/>
  <c r="F66" i="2"/>
  <c r="I155" i="1"/>
  <c r="H156" i="1"/>
  <c r="F157" i="1"/>
  <c r="I156" i="1" l="1"/>
  <c r="F158" i="1"/>
  <c r="H157" i="1"/>
  <c r="D69" i="6"/>
  <c r="E67" i="2"/>
  <c r="I157" i="1" l="1"/>
  <c r="H158" i="1"/>
  <c r="F159" i="1"/>
  <c r="C70" i="6"/>
  <c r="G67" i="2"/>
  <c r="E70" i="6" s="1"/>
  <c r="H67" i="2"/>
  <c r="I158" i="1" l="1"/>
  <c r="F70" i="6"/>
  <c r="F67" i="2"/>
  <c r="F160" i="1"/>
  <c r="H159" i="1"/>
  <c r="D70" i="6" l="1"/>
  <c r="E68" i="2"/>
  <c r="I159" i="1"/>
  <c r="F161" i="1"/>
  <c r="H160" i="1"/>
  <c r="H161" i="1" l="1"/>
  <c r="F162" i="1"/>
  <c r="I160" i="1"/>
  <c r="C71" i="6"/>
  <c r="H68" i="2"/>
  <c r="G68" i="2"/>
  <c r="E71" i="6" s="1"/>
  <c r="F71" i="6" l="1"/>
  <c r="F68" i="2"/>
  <c r="H162" i="1"/>
  <c r="F163" i="1"/>
  <c r="I161" i="1"/>
  <c r="F164" i="1" l="1"/>
  <c r="H163" i="1"/>
  <c r="I162" i="1"/>
  <c r="D71" i="6"/>
  <c r="E69" i="2"/>
  <c r="C72" i="6" l="1"/>
  <c r="H69" i="2"/>
  <c r="G69" i="2"/>
  <c r="E72" i="6" s="1"/>
  <c r="I163" i="1"/>
  <c r="F165" i="1"/>
  <c r="H164" i="1"/>
  <c r="F166" i="1" l="1"/>
  <c r="H165" i="1"/>
  <c r="I164" i="1"/>
  <c r="F72" i="6"/>
  <c r="F69" i="2"/>
  <c r="D72" i="6" l="1"/>
  <c r="E70" i="2"/>
  <c r="I165" i="1"/>
  <c r="H166" i="1"/>
  <c r="F167" i="1"/>
  <c r="I166" i="1" l="1"/>
  <c r="F168" i="1"/>
  <c r="H167" i="1"/>
  <c r="C73" i="6"/>
  <c r="G70" i="2"/>
  <c r="E73" i="6" s="1"/>
  <c r="H70" i="2"/>
  <c r="F73" i="6" l="1"/>
  <c r="F70" i="2"/>
  <c r="I167" i="1"/>
  <c r="F169" i="1"/>
  <c r="H168" i="1"/>
  <c r="F170" i="1" l="1"/>
  <c r="H169" i="1"/>
  <c r="I168" i="1"/>
  <c r="D73" i="6"/>
  <c r="E71" i="2"/>
  <c r="C74" i="6" l="1"/>
  <c r="G71" i="2"/>
  <c r="E74" i="6" s="1"/>
  <c r="H71" i="2"/>
  <c r="I169" i="1"/>
  <c r="H170" i="1"/>
  <c r="F171" i="1"/>
  <c r="F74" i="6" l="1"/>
  <c r="F71" i="2"/>
  <c r="F172" i="1"/>
  <c r="H171" i="1"/>
  <c r="I170" i="1"/>
  <c r="I171" i="1" l="1"/>
  <c r="F173" i="1"/>
  <c r="H172" i="1"/>
  <c r="D74" i="6"/>
  <c r="E72" i="2"/>
  <c r="I172" i="1" l="1"/>
  <c r="F174" i="1"/>
  <c r="H173" i="1"/>
  <c r="C75" i="6"/>
  <c r="H72" i="2"/>
  <c r="G72" i="2"/>
  <c r="E75" i="6" s="1"/>
  <c r="I173" i="1" l="1"/>
  <c r="F75" i="6"/>
  <c r="F72" i="2"/>
  <c r="H174" i="1"/>
  <c r="F175" i="1"/>
  <c r="D75" i="6" l="1"/>
  <c r="E73" i="2"/>
  <c r="F176" i="1"/>
  <c r="H175" i="1"/>
  <c r="I174" i="1"/>
  <c r="I175" i="1" l="1"/>
  <c r="F177" i="1"/>
  <c r="H176" i="1"/>
  <c r="C76" i="6"/>
  <c r="H73" i="2"/>
  <c r="G73" i="2"/>
  <c r="E76" i="6" s="1"/>
  <c r="I176" i="1" l="1"/>
  <c r="F76" i="6"/>
  <c r="F73" i="2"/>
  <c r="F178" i="1"/>
  <c r="H177" i="1"/>
  <c r="D76" i="6" l="1"/>
  <c r="E74" i="2"/>
  <c r="I177" i="1"/>
  <c r="H178" i="1"/>
  <c r="F179" i="1"/>
  <c r="I178" i="1" l="1"/>
  <c r="F180" i="1"/>
  <c r="H179" i="1"/>
  <c r="C77" i="6"/>
  <c r="G74" i="2"/>
  <c r="H74" i="2"/>
  <c r="I179" i="1" l="1"/>
  <c r="F181" i="1"/>
  <c r="H180" i="1"/>
  <c r="F77" i="6"/>
  <c r="F78" i="6" s="1"/>
  <c r="F74" i="2"/>
  <c r="H75" i="2"/>
  <c r="E77" i="6"/>
  <c r="E13" i="6" s="1"/>
  <c r="F13" i="6" s="1"/>
  <c r="G11" i="2"/>
  <c r="H11" i="2" s="1"/>
  <c r="I180" i="1" l="1"/>
  <c r="F182" i="1"/>
  <c r="H181" i="1"/>
  <c r="D77" i="6"/>
  <c r="D78" i="6" s="1"/>
  <c r="F75" i="2"/>
  <c r="I181" i="1" l="1"/>
  <c r="H182" i="1"/>
  <c r="F183" i="1"/>
  <c r="F184" i="1" l="1"/>
  <c r="H183" i="1"/>
  <c r="I182" i="1"/>
  <c r="I183" i="1" l="1"/>
  <c r="F185" i="1"/>
  <c r="H184" i="1"/>
  <c r="F186" i="1" l="1"/>
  <c r="H185" i="1"/>
  <c r="I184" i="1"/>
  <c r="I185" i="1" l="1"/>
  <c r="H186" i="1"/>
  <c r="F187" i="1"/>
  <c r="F188" i="1" l="1"/>
  <c r="H187" i="1"/>
  <c r="I186" i="1"/>
  <c r="I187" i="1" l="1"/>
  <c r="F189" i="1"/>
  <c r="H188" i="1"/>
  <c r="I188" i="1" l="1"/>
  <c r="F190" i="1"/>
  <c r="H189" i="1"/>
  <c r="I189" i="1" l="1"/>
  <c r="H190" i="1"/>
  <c r="F191" i="1"/>
  <c r="F192" i="1" l="1"/>
  <c r="H191" i="1"/>
  <c r="I190" i="1"/>
  <c r="I191" i="1" l="1"/>
  <c r="F193" i="1"/>
  <c r="H192" i="1"/>
  <c r="I192" i="1" l="1"/>
  <c r="F194" i="1"/>
  <c r="H193" i="1"/>
  <c r="I193" i="1" l="1"/>
  <c r="H194" i="1"/>
  <c r="F195" i="1"/>
  <c r="F196" i="1" l="1"/>
  <c r="H195" i="1"/>
  <c r="I194" i="1"/>
  <c r="I195" i="1" l="1"/>
  <c r="F197" i="1"/>
  <c r="H196" i="1"/>
  <c r="I196" i="1" l="1"/>
  <c r="F198" i="1"/>
  <c r="H197" i="1"/>
  <c r="H198" i="1" l="1"/>
  <c r="F199" i="1"/>
  <c r="I197" i="1"/>
  <c r="F200" i="1" l="1"/>
  <c r="H199" i="1"/>
  <c r="I198" i="1"/>
  <c r="I199" i="1" l="1"/>
  <c r="F201" i="1"/>
  <c r="H200" i="1"/>
  <c r="I200" i="1" l="1"/>
  <c r="F202" i="1"/>
  <c r="H201" i="1"/>
  <c r="I201" i="1" l="1"/>
  <c r="H202" i="1"/>
  <c r="F203" i="1"/>
  <c r="F204" i="1" l="1"/>
  <c r="H203" i="1"/>
  <c r="I202" i="1"/>
  <c r="I203" i="1" l="1"/>
  <c r="F205" i="1"/>
  <c r="H204" i="1"/>
  <c r="F206" i="1" l="1"/>
  <c r="H205" i="1"/>
  <c r="I204" i="1"/>
  <c r="I205" i="1" l="1"/>
  <c r="H206" i="1"/>
  <c r="F207" i="1"/>
  <c r="I206" i="1" l="1"/>
  <c r="F208" i="1"/>
  <c r="H207" i="1"/>
  <c r="I207" i="1" l="1"/>
  <c r="F209" i="1"/>
  <c r="H208" i="1"/>
  <c r="I208" i="1" l="1"/>
  <c r="F210" i="1"/>
  <c r="H209" i="1"/>
  <c r="I209" i="1" l="1"/>
  <c r="H210" i="1"/>
  <c r="F211" i="1"/>
  <c r="F212" i="1" l="1"/>
  <c r="H211" i="1"/>
  <c r="I210" i="1"/>
  <c r="I211" i="1" l="1"/>
  <c r="F213" i="1"/>
  <c r="H212" i="1"/>
  <c r="I212" i="1" l="1"/>
  <c r="F214" i="1"/>
  <c r="H213" i="1"/>
  <c r="H214" i="1" l="1"/>
  <c r="F215" i="1"/>
  <c r="I213" i="1"/>
  <c r="F216" i="1" l="1"/>
  <c r="H215" i="1"/>
  <c r="I214" i="1"/>
  <c r="I215" i="1" l="1"/>
  <c r="F217" i="1"/>
  <c r="H216" i="1"/>
  <c r="F218" i="1" l="1"/>
  <c r="H217" i="1"/>
  <c r="I216" i="1"/>
  <c r="I217" i="1" l="1"/>
  <c r="H218" i="1"/>
  <c r="F219" i="1"/>
  <c r="F220" i="1" l="1"/>
  <c r="H219" i="1"/>
  <c r="I218" i="1"/>
  <c r="I219" i="1" l="1"/>
  <c r="F221" i="1"/>
  <c r="H220" i="1"/>
  <c r="I220" i="1" l="1"/>
  <c r="F222" i="1"/>
  <c r="H221" i="1"/>
  <c r="I221" i="1" l="1"/>
  <c r="H222" i="1"/>
  <c r="F223" i="1"/>
  <c r="I222" i="1" l="1"/>
  <c r="F224" i="1"/>
  <c r="H223" i="1"/>
  <c r="F225" i="1" l="1"/>
  <c r="H224" i="1"/>
  <c r="I223" i="1"/>
  <c r="I224" i="1" l="1"/>
  <c r="F226" i="1"/>
  <c r="H225" i="1"/>
  <c r="I225" i="1" l="1"/>
  <c r="H226" i="1"/>
  <c r="F227" i="1"/>
  <c r="I226" i="1" l="1"/>
  <c r="F228" i="1"/>
  <c r="H227" i="1"/>
  <c r="F229" i="1" l="1"/>
  <c r="H228" i="1"/>
  <c r="I227" i="1"/>
  <c r="I228" i="1" l="1"/>
  <c r="H229" i="1"/>
  <c r="F230" i="1"/>
  <c r="F231" i="1" l="1"/>
  <c r="H230" i="1"/>
  <c r="I229" i="1"/>
  <c r="I230" i="1" l="1"/>
  <c r="H231" i="1"/>
  <c r="F232" i="1"/>
  <c r="H232" i="1" l="1"/>
  <c r="F233" i="1"/>
  <c r="I231" i="1"/>
  <c r="H233" i="1" l="1"/>
  <c r="F234" i="1"/>
  <c r="I232" i="1"/>
  <c r="F235" i="1" l="1"/>
  <c r="H234" i="1"/>
  <c r="I233" i="1"/>
  <c r="I234" i="1" l="1"/>
  <c r="F236" i="1"/>
  <c r="H235" i="1"/>
  <c r="I235" i="1" l="1"/>
  <c r="F237" i="1"/>
  <c r="H236" i="1"/>
  <c r="H237" i="1" l="1"/>
  <c r="F238" i="1"/>
  <c r="I236" i="1"/>
  <c r="F239" i="1" l="1"/>
  <c r="H238" i="1"/>
  <c r="I237" i="1"/>
  <c r="I238" i="1" l="1"/>
  <c r="F240" i="1"/>
  <c r="H240" i="1" s="1"/>
  <c r="H239" i="1"/>
  <c r="I239" i="1" l="1"/>
  <c r="H245" i="1"/>
  <c r="I245" i="1" s="1"/>
  <c r="I240" i="1"/>
  <c r="I241" i="1" s="1"/>
  <c r="I242" i="1" s="1"/>
  <c r="H241" i="1"/>
  <c r="G249" i="1" s="1"/>
  <c r="H249" i="1" s="1"/>
  <c r="L237" i="1" l="1"/>
  <c r="J237" i="1" s="1"/>
  <c r="L233" i="1"/>
  <c r="J233" i="1" s="1"/>
  <c r="L229" i="1"/>
  <c r="J229" i="1" s="1"/>
  <c r="L240" i="1"/>
  <c r="J240" i="1" s="1"/>
  <c r="L235" i="1"/>
  <c r="J235" i="1" s="1"/>
  <c r="L232" i="1"/>
  <c r="J232" i="1" s="1"/>
  <c r="L226" i="1"/>
  <c r="J226" i="1" s="1"/>
  <c r="L222" i="1"/>
  <c r="J222" i="1" s="1"/>
  <c r="L218" i="1"/>
  <c r="J218" i="1" s="1"/>
  <c r="L214" i="1"/>
  <c r="J214" i="1" s="1"/>
  <c r="L210" i="1"/>
  <c r="J210" i="1" s="1"/>
  <c r="L206" i="1"/>
  <c r="J206" i="1" s="1"/>
  <c r="L202" i="1"/>
  <c r="J202" i="1" s="1"/>
  <c r="L198" i="1"/>
  <c r="J198" i="1" s="1"/>
  <c r="L194" i="1"/>
  <c r="J194" i="1" s="1"/>
  <c r="L190" i="1"/>
  <c r="J190" i="1" s="1"/>
  <c r="L186" i="1"/>
  <c r="J186" i="1" s="1"/>
  <c r="L182" i="1"/>
  <c r="J182" i="1" s="1"/>
  <c r="L178" i="1"/>
  <c r="J178" i="1" s="1"/>
  <c r="L174" i="1"/>
  <c r="J174" i="1" s="1"/>
  <c r="L170" i="1"/>
  <c r="J170" i="1" s="1"/>
  <c r="L166" i="1"/>
  <c r="J166" i="1" s="1"/>
  <c r="L162" i="1"/>
  <c r="J162" i="1" s="1"/>
  <c r="L158" i="1"/>
  <c r="J158" i="1" s="1"/>
  <c r="L154" i="1"/>
  <c r="J154" i="1" s="1"/>
  <c r="L150" i="1"/>
  <c r="J150" i="1" s="1"/>
  <c r="L146" i="1"/>
  <c r="J146" i="1" s="1"/>
  <c r="L142" i="1"/>
  <c r="J142" i="1" s="1"/>
  <c r="L234" i="1"/>
  <c r="J234" i="1" s="1"/>
  <c r="L239" i="1"/>
  <c r="J239" i="1" s="1"/>
  <c r="L231" i="1"/>
  <c r="J231" i="1" s="1"/>
  <c r="L230" i="1"/>
  <c r="J230" i="1" s="1"/>
  <c r="L236" i="1"/>
  <c r="J236" i="1" s="1"/>
  <c r="L223" i="1"/>
  <c r="J223" i="1" s="1"/>
  <c r="L215" i="1"/>
  <c r="J215" i="1" s="1"/>
  <c r="L207" i="1"/>
  <c r="J207" i="1" s="1"/>
  <c r="L199" i="1"/>
  <c r="J199" i="1" s="1"/>
  <c r="L191" i="1"/>
  <c r="J191" i="1" s="1"/>
  <c r="L183" i="1"/>
  <c r="J183" i="1" s="1"/>
  <c r="L175" i="1"/>
  <c r="J175" i="1" s="1"/>
  <c r="L167" i="1"/>
  <c r="J167" i="1" s="1"/>
  <c r="L228" i="1"/>
  <c r="J228" i="1" s="1"/>
  <c r="L225" i="1"/>
  <c r="J225" i="1" s="1"/>
  <c r="L220" i="1"/>
  <c r="J220" i="1" s="1"/>
  <c r="L217" i="1"/>
  <c r="J217" i="1" s="1"/>
  <c r="L212" i="1"/>
  <c r="J212" i="1" s="1"/>
  <c r="L209" i="1"/>
  <c r="J209" i="1" s="1"/>
  <c r="L204" i="1"/>
  <c r="J204" i="1" s="1"/>
  <c r="L201" i="1"/>
  <c r="J201" i="1" s="1"/>
  <c r="L196" i="1"/>
  <c r="J196" i="1" s="1"/>
  <c r="L193" i="1"/>
  <c r="J193" i="1" s="1"/>
  <c r="L188" i="1"/>
  <c r="J188" i="1" s="1"/>
  <c r="L185" i="1"/>
  <c r="J185" i="1" s="1"/>
  <c r="L180" i="1"/>
  <c r="J180" i="1" s="1"/>
  <c r="L177" i="1"/>
  <c r="J177" i="1" s="1"/>
  <c r="L172" i="1"/>
  <c r="J172" i="1" s="1"/>
  <c r="L169" i="1"/>
  <c r="J169" i="1" s="1"/>
  <c r="L164" i="1"/>
  <c r="J164" i="1" s="1"/>
  <c r="L161" i="1"/>
  <c r="J161" i="1" s="1"/>
  <c r="L156" i="1"/>
  <c r="J156" i="1" s="1"/>
  <c r="L153" i="1"/>
  <c r="J153" i="1" s="1"/>
  <c r="L148" i="1"/>
  <c r="J148" i="1" s="1"/>
  <c r="L145" i="1"/>
  <c r="J145" i="1" s="1"/>
  <c r="L140" i="1"/>
  <c r="J140" i="1" s="1"/>
  <c r="L135" i="1"/>
  <c r="J135" i="1" s="1"/>
  <c r="L227" i="1"/>
  <c r="J227" i="1" s="1"/>
  <c r="L219" i="1"/>
  <c r="J219" i="1" s="1"/>
  <c r="L211" i="1"/>
  <c r="J211" i="1" s="1"/>
  <c r="L203" i="1"/>
  <c r="J203" i="1" s="1"/>
  <c r="L195" i="1"/>
  <c r="J195" i="1" s="1"/>
  <c r="L187" i="1"/>
  <c r="J187" i="1" s="1"/>
  <c r="L179" i="1"/>
  <c r="J179" i="1" s="1"/>
  <c r="L171" i="1"/>
  <c r="J171" i="1" s="1"/>
  <c r="L163" i="1"/>
  <c r="J163" i="1" s="1"/>
  <c r="L155" i="1"/>
  <c r="J155" i="1" s="1"/>
  <c r="L147" i="1"/>
  <c r="J147" i="1" s="1"/>
  <c r="L139" i="1"/>
  <c r="J139" i="1" s="1"/>
  <c r="L136" i="1"/>
  <c r="J136" i="1" s="1"/>
  <c r="L221" i="1"/>
  <c r="J221" i="1" s="1"/>
  <c r="L213" i="1"/>
  <c r="J213" i="1" s="1"/>
  <c r="L205" i="1"/>
  <c r="J205" i="1" s="1"/>
  <c r="L197" i="1"/>
  <c r="J197" i="1" s="1"/>
  <c r="L189" i="1"/>
  <c r="J189" i="1" s="1"/>
  <c r="L181" i="1"/>
  <c r="J181" i="1" s="1"/>
  <c r="L173" i="1"/>
  <c r="J173" i="1" s="1"/>
  <c r="L165" i="1"/>
  <c r="J165" i="1" s="1"/>
  <c r="L152" i="1"/>
  <c r="J152" i="1" s="1"/>
  <c r="L132" i="1"/>
  <c r="J132" i="1" s="1"/>
  <c r="L128" i="1"/>
  <c r="J128" i="1" s="1"/>
  <c r="L124" i="1"/>
  <c r="J124" i="1" s="1"/>
  <c r="L120" i="1"/>
  <c r="J120" i="1" s="1"/>
  <c r="L116" i="1"/>
  <c r="J116" i="1" s="1"/>
  <c r="L112" i="1"/>
  <c r="J112" i="1" s="1"/>
  <c r="L108" i="1"/>
  <c r="J108" i="1" s="1"/>
  <c r="L104" i="1"/>
  <c r="J104" i="1" s="1"/>
  <c r="L100" i="1"/>
  <c r="J100" i="1" s="1"/>
  <c r="L96" i="1"/>
  <c r="J96" i="1" s="1"/>
  <c r="L92" i="1"/>
  <c r="J92" i="1" s="1"/>
  <c r="L88" i="1"/>
  <c r="J88" i="1" s="1"/>
  <c r="L84" i="1"/>
  <c r="J84" i="1" s="1"/>
  <c r="L80" i="1"/>
  <c r="J80" i="1" s="1"/>
  <c r="L76" i="1"/>
  <c r="J76" i="1" s="1"/>
  <c r="L72" i="1"/>
  <c r="J72" i="1" s="1"/>
  <c r="L68" i="1"/>
  <c r="J68" i="1" s="1"/>
  <c r="L64" i="1"/>
  <c r="J64" i="1" s="1"/>
  <c r="L60" i="1"/>
  <c r="J60" i="1" s="1"/>
  <c r="L56" i="1"/>
  <c r="J56" i="1" s="1"/>
  <c r="L52" i="1"/>
  <c r="J52" i="1" s="1"/>
  <c r="L48" i="1"/>
  <c r="J48" i="1" s="1"/>
  <c r="L44" i="1"/>
  <c r="J44" i="1" s="1"/>
  <c r="L40" i="1"/>
  <c r="J40" i="1" s="1"/>
  <c r="L36" i="1"/>
  <c r="J36" i="1" s="1"/>
  <c r="L32" i="1"/>
  <c r="J32" i="1" s="1"/>
  <c r="L28" i="1"/>
  <c r="J28" i="1" s="1"/>
  <c r="L24" i="1"/>
  <c r="J24" i="1" s="1"/>
  <c r="L20" i="1"/>
  <c r="J20" i="1" s="1"/>
  <c r="L16" i="1"/>
  <c r="J16" i="1" s="1"/>
  <c r="L12" i="1"/>
  <c r="J12" i="1" s="1"/>
  <c r="L11" i="1"/>
  <c r="J11" i="1" s="1"/>
  <c r="L10" i="1"/>
  <c r="J10" i="1" s="1"/>
  <c r="L3" i="1"/>
  <c r="J3" i="1" s="1"/>
  <c r="L151" i="1"/>
  <c r="J151" i="1" s="1"/>
  <c r="L134" i="1"/>
  <c r="J134" i="1" s="1"/>
  <c r="L127" i="1"/>
  <c r="J127" i="1" s="1"/>
  <c r="L115" i="1"/>
  <c r="J115" i="1" s="1"/>
  <c r="L87" i="1"/>
  <c r="J87" i="1" s="1"/>
  <c r="L79" i="1"/>
  <c r="J79" i="1" s="1"/>
  <c r="L67" i="1"/>
  <c r="J67" i="1" s="1"/>
  <c r="L63" i="1"/>
  <c r="J63" i="1" s="1"/>
  <c r="L59" i="1"/>
  <c r="J59" i="1" s="1"/>
  <c r="L39" i="1"/>
  <c r="J39" i="1" s="1"/>
  <c r="L31" i="1"/>
  <c r="J31" i="1" s="1"/>
  <c r="L27" i="1"/>
  <c r="J27" i="1" s="1"/>
  <c r="L159" i="1"/>
  <c r="J159" i="1" s="1"/>
  <c r="L149" i="1"/>
  <c r="J149" i="1" s="1"/>
  <c r="L143" i="1"/>
  <c r="J143" i="1" s="1"/>
  <c r="L133" i="1"/>
  <c r="J133" i="1" s="1"/>
  <c r="L129" i="1"/>
  <c r="J129" i="1" s="1"/>
  <c r="L125" i="1"/>
  <c r="J125" i="1" s="1"/>
  <c r="L121" i="1"/>
  <c r="J121" i="1" s="1"/>
  <c r="L117" i="1"/>
  <c r="J117" i="1" s="1"/>
  <c r="L113" i="1"/>
  <c r="J113" i="1" s="1"/>
  <c r="L109" i="1"/>
  <c r="J109" i="1" s="1"/>
  <c r="L105" i="1"/>
  <c r="J105" i="1" s="1"/>
  <c r="L101" i="1"/>
  <c r="J101" i="1" s="1"/>
  <c r="L97" i="1"/>
  <c r="J97" i="1" s="1"/>
  <c r="L93" i="1"/>
  <c r="J93" i="1" s="1"/>
  <c r="L89" i="1"/>
  <c r="J89" i="1" s="1"/>
  <c r="L85" i="1"/>
  <c r="J85" i="1" s="1"/>
  <c r="L81" i="1"/>
  <c r="J81" i="1" s="1"/>
  <c r="L77" i="1"/>
  <c r="J77" i="1" s="1"/>
  <c r="L73" i="1"/>
  <c r="J73" i="1" s="1"/>
  <c r="L69" i="1"/>
  <c r="J69" i="1" s="1"/>
  <c r="L65" i="1"/>
  <c r="J65" i="1" s="1"/>
  <c r="L61" i="1"/>
  <c r="J61" i="1" s="1"/>
  <c r="L57" i="1"/>
  <c r="J57" i="1" s="1"/>
  <c r="L53" i="1"/>
  <c r="J53" i="1" s="1"/>
  <c r="L49" i="1"/>
  <c r="J49" i="1" s="1"/>
  <c r="L45" i="1"/>
  <c r="J45" i="1" s="1"/>
  <c r="L41" i="1"/>
  <c r="J41" i="1" s="1"/>
  <c r="L37" i="1"/>
  <c r="J37" i="1" s="1"/>
  <c r="L33" i="1"/>
  <c r="J33" i="1" s="1"/>
  <c r="L29" i="1"/>
  <c r="J29" i="1" s="1"/>
  <c r="L25" i="1"/>
  <c r="J25" i="1" s="1"/>
  <c r="L21" i="1"/>
  <c r="J21" i="1" s="1"/>
  <c r="L17" i="1"/>
  <c r="J17" i="1" s="1"/>
  <c r="L13" i="1"/>
  <c r="J13" i="1" s="1"/>
  <c r="L5" i="1"/>
  <c r="J5" i="1" s="1"/>
  <c r="L4" i="1"/>
  <c r="J4" i="1" s="1"/>
  <c r="L238" i="1"/>
  <c r="J238" i="1" s="1"/>
  <c r="L141" i="1"/>
  <c r="J141" i="1" s="1"/>
  <c r="L131" i="1"/>
  <c r="J131" i="1" s="1"/>
  <c r="L111" i="1"/>
  <c r="J111" i="1" s="1"/>
  <c r="L103" i="1"/>
  <c r="J103" i="1" s="1"/>
  <c r="L83" i="1"/>
  <c r="J83" i="1" s="1"/>
  <c r="L75" i="1"/>
  <c r="J75" i="1" s="1"/>
  <c r="L55" i="1"/>
  <c r="J55" i="1" s="1"/>
  <c r="L51" i="1"/>
  <c r="J51" i="1" s="1"/>
  <c r="L47" i="1"/>
  <c r="J47" i="1" s="1"/>
  <c r="L23" i="1"/>
  <c r="J23" i="1" s="1"/>
  <c r="L224" i="1"/>
  <c r="J224" i="1" s="1"/>
  <c r="L216" i="1"/>
  <c r="J216" i="1" s="1"/>
  <c r="L208" i="1"/>
  <c r="J208" i="1" s="1"/>
  <c r="L200" i="1"/>
  <c r="J200" i="1" s="1"/>
  <c r="L192" i="1"/>
  <c r="J192" i="1" s="1"/>
  <c r="L184" i="1"/>
  <c r="J184" i="1" s="1"/>
  <c r="L176" i="1"/>
  <c r="J176" i="1" s="1"/>
  <c r="L168" i="1"/>
  <c r="J168" i="1" s="1"/>
  <c r="L160" i="1"/>
  <c r="J160" i="1" s="1"/>
  <c r="L144" i="1"/>
  <c r="J144" i="1" s="1"/>
  <c r="L138" i="1"/>
  <c r="J138" i="1" s="1"/>
  <c r="L137" i="1"/>
  <c r="J137" i="1" s="1"/>
  <c r="L130" i="1"/>
  <c r="J130" i="1" s="1"/>
  <c r="L126" i="1"/>
  <c r="J126" i="1" s="1"/>
  <c r="L122" i="1"/>
  <c r="J122" i="1" s="1"/>
  <c r="L118" i="1"/>
  <c r="J118" i="1" s="1"/>
  <c r="L114" i="1"/>
  <c r="J114" i="1" s="1"/>
  <c r="L110" i="1"/>
  <c r="J110" i="1" s="1"/>
  <c r="L106" i="1"/>
  <c r="J106" i="1" s="1"/>
  <c r="L102" i="1"/>
  <c r="J102" i="1" s="1"/>
  <c r="L98" i="1"/>
  <c r="J98" i="1" s="1"/>
  <c r="L94" i="1"/>
  <c r="J94" i="1" s="1"/>
  <c r="L90" i="1"/>
  <c r="J90" i="1" s="1"/>
  <c r="L86" i="1"/>
  <c r="J86" i="1" s="1"/>
  <c r="L82" i="1"/>
  <c r="J82" i="1" s="1"/>
  <c r="L78" i="1"/>
  <c r="J78" i="1" s="1"/>
  <c r="L74" i="1"/>
  <c r="J74" i="1" s="1"/>
  <c r="L70" i="1"/>
  <c r="J70" i="1" s="1"/>
  <c r="L66" i="1"/>
  <c r="J66" i="1" s="1"/>
  <c r="L62" i="1"/>
  <c r="J62" i="1" s="1"/>
  <c r="L58" i="1"/>
  <c r="J58" i="1" s="1"/>
  <c r="L54" i="1"/>
  <c r="J54" i="1" s="1"/>
  <c r="L50" i="1"/>
  <c r="J50" i="1" s="1"/>
  <c r="L46" i="1"/>
  <c r="J46" i="1" s="1"/>
  <c r="L42" i="1"/>
  <c r="J42" i="1" s="1"/>
  <c r="L38" i="1"/>
  <c r="J38" i="1" s="1"/>
  <c r="L34" i="1"/>
  <c r="J34" i="1" s="1"/>
  <c r="L30" i="1"/>
  <c r="J30" i="1" s="1"/>
  <c r="L26" i="1"/>
  <c r="J26" i="1" s="1"/>
  <c r="L22" i="1"/>
  <c r="J22" i="1" s="1"/>
  <c r="L18" i="1"/>
  <c r="J18" i="1" s="1"/>
  <c r="L14" i="1"/>
  <c r="J14" i="1" s="1"/>
  <c r="L6" i="1"/>
  <c r="J6" i="1" s="1"/>
  <c r="L157" i="1"/>
  <c r="J157" i="1" s="1"/>
  <c r="L123" i="1"/>
  <c r="J123" i="1" s="1"/>
  <c r="L119" i="1"/>
  <c r="J119" i="1" s="1"/>
  <c r="L107" i="1"/>
  <c r="J107" i="1" s="1"/>
  <c r="L99" i="1"/>
  <c r="J99" i="1" s="1"/>
  <c r="L95" i="1"/>
  <c r="J95" i="1" s="1"/>
  <c r="L91" i="1"/>
  <c r="J91" i="1" s="1"/>
  <c r="L71" i="1"/>
  <c r="J71" i="1" s="1"/>
  <c r="L43" i="1"/>
  <c r="J43" i="1" s="1"/>
  <c r="L35" i="1"/>
  <c r="J35" i="1" s="1"/>
  <c r="L8" i="1"/>
  <c r="J8" i="1" s="1"/>
  <c r="L15" i="1"/>
  <c r="J15" i="1" s="1"/>
  <c r="L2" i="1"/>
  <c r="L19" i="1"/>
  <c r="J19" i="1" s="1"/>
  <c r="L7" i="1"/>
  <c r="J7" i="1" s="1"/>
  <c r="L9" i="1"/>
  <c r="J9" i="1" s="1"/>
  <c r="L241" i="1" l="1"/>
  <c r="J2" i="1"/>
  <c r="J241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500-000001000000}">
      <text>
        <r>
          <rPr>
            <sz val="10"/>
            <rFont val="Calibri"/>
            <family val="2"/>
            <charset val="204"/>
          </rPr>
          <t>Выберите кредитный продукт</t>
        </r>
      </text>
    </comment>
  </commentList>
</comments>
</file>

<file path=xl/sharedStrings.xml><?xml version="1.0" encoding="utf-8"?>
<sst xmlns="http://schemas.openxmlformats.org/spreadsheetml/2006/main" count="174" uniqueCount="54">
  <si>
    <t xml:space="preserve">остаток
на начало </t>
  </si>
  <si>
    <t>платеж
 осн долг</t>
  </si>
  <si>
    <t>%%</t>
  </si>
  <si>
    <t>платеж всего</t>
  </si>
  <si>
    <t>%% платеж</t>
  </si>
  <si>
    <t>остаток %% непогашенных</t>
  </si>
  <si>
    <t>максимальный платеж</t>
  </si>
  <si>
    <t>сумма</t>
  </si>
  <si>
    <t>кол-во платежей</t>
  </si>
  <si>
    <t>процентная ставка</t>
  </si>
  <si>
    <t>процентная ставка
 (в месяц)</t>
  </si>
  <si>
    <t>Коэффициент 
аннуитета</t>
  </si>
  <si>
    <t>Ежемесячный 
платеж</t>
  </si>
  <si>
    <t>средняя 
сумма 
платежа</t>
  </si>
  <si>
    <t>Примерный расчет ежемесяных платежей 
по кредиту "Купи со Сбер Банком" ОАО "Сбер Банк"</t>
  </si>
  <si>
    <t>Процентная ставка</t>
  </si>
  <si>
    <t>Срок кредита</t>
  </si>
  <si>
    <t>месяцев</t>
  </si>
  <si>
    <t>Сумма кредита</t>
  </si>
  <si>
    <t>бел.руб.</t>
  </si>
  <si>
    <t>Ежемесячный платеж</t>
  </si>
  <si>
    <t>Переплата, бел.руб.</t>
  </si>
  <si>
    <t>Всего за период</t>
  </si>
  <si>
    <t>средняя переплата в месяц</t>
  </si>
  <si>
    <t>Примерный график платежей по продукту "Купи со Сбербанком"</t>
  </si>
  <si>
    <t>Период</t>
  </si>
  <si>
    <t>общий платеж</t>
  </si>
  <si>
    <t>Заработная плата</t>
  </si>
  <si>
    <t>Иждивенцы</t>
  </si>
  <si>
    <t>Платежи по кредитам</t>
  </si>
  <si>
    <t>обычный расчет</t>
  </si>
  <si>
    <t>аннуитет облегченный</t>
  </si>
  <si>
    <t>Расчет ежемесячного платежа по продукту "Купи со Сбербанком" Рассрочка</t>
  </si>
  <si>
    <t>Примерный график ежемесячных платежей по продукту "Купи со Сбербанком" согласно договора</t>
  </si>
  <si>
    <t>Примерный расчет ежемесячного платежа по продукту "Купи со Сбербанком" для погашения в период Рассрочки</t>
  </si>
  <si>
    <t>Срок рассрочки</t>
  </si>
  <si>
    <t>Ставка в рассрочку</t>
  </si>
  <si>
    <t>Итого:</t>
  </si>
  <si>
    <t>процентная ставка
 (в месяц) - рассрочка</t>
  </si>
  <si>
    <t>Коэффициент  в рассрочке
аннуитета</t>
  </si>
  <si>
    <t>Ежемесячный в рассрочку
платеж</t>
  </si>
  <si>
    <t>Примерный расчет 
ежемесяных платежей
ОАО "Сбер Банк"</t>
  </si>
  <si>
    <t>Купи со Сбер Банком !!!</t>
  </si>
  <si>
    <t>Ежемесячный платеж, бел.руб.</t>
  </si>
  <si>
    <t>Потребительские нужды</t>
  </si>
  <si>
    <t>Сумма кредита:</t>
  </si>
  <si>
    <t>Обеспечение</t>
  </si>
  <si>
    <t>срок кредитования, мес</t>
  </si>
  <si>
    <t>Поручительство</t>
  </si>
  <si>
    <t>ставки, %:</t>
  </si>
  <si>
    <t>платеж:</t>
  </si>
  <si>
    <t>Неустойка</t>
  </si>
  <si>
    <t>НаСТОящая кредитка</t>
  </si>
  <si>
    <t>Рассрочка 5 мес. "Купи со Сбер Банком!!!"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</si>
</sst>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0000"/>
    <numFmt numFmtId="166" formatCode="_-* #,##0.00_р_._-;\-* #,##0.00_р_._-;_-* &quot;-&quot;??_р_._-;_-@"/>
    <numFmt numFmtId="167" formatCode="#,##0.0000"/>
    <numFmt numFmtId="168" formatCode="0;\-0;"/>
  </numFmts>
  <fonts count="14">
    <font>
      <sz val="10"/>
      <name val="Calibri"/>
    </font>
    <font>
      <sz val="10"/>
      <color rgb="FF000000"/>
      <name val="Arimo"/>
    </font>
    <font>
      <sz val="10"/>
      <color rgb="FF000000"/>
      <name val="Calibri"/>
      <family val="2"/>
      <charset val="204"/>
    </font>
    <font>
      <b/>
      <sz val="10"/>
      <color rgb="FF000000"/>
      <name val="Arimo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6600"/>
      <name val="Arimo"/>
    </font>
    <font>
      <sz val="11"/>
      <color rgb="FF000000"/>
      <name val="Arimo"/>
    </font>
    <font>
      <sz val="10"/>
      <color rgb="FFFF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FF0000"/>
      <name val="Arimo"/>
    </font>
    <font>
      <sz val="10"/>
      <color rgb="FFFFFFFF"/>
      <name val="Arimo"/>
    </font>
    <font>
      <sz val="12"/>
      <color rgb="FF000000"/>
      <name val="Arimo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3" fontId="1" fillId="0" borderId="0" xfId="0" applyNumberFormat="1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3" fontId="3" fillId="0" borderId="0" xfId="0" applyNumberFormat="1" applyFont="1" applyAlignment="1"/>
    <xf numFmtId="10" fontId="1" fillId="0" borderId="0" xfId="0" applyNumberFormat="1" applyFont="1" applyAlignment="1"/>
    <xf numFmtId="10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 applyAlignment="1"/>
    <xf numFmtId="3" fontId="3" fillId="2" borderId="3" xfId="0" applyNumberFormat="1" applyFont="1" applyFill="1" applyBorder="1" applyAlignment="1"/>
    <xf numFmtId="0" fontId="1" fillId="0" borderId="0" xfId="0" applyFont="1" applyAlignment="1"/>
    <xf numFmtId="4" fontId="1" fillId="0" borderId="15" xfId="0" applyNumberFormat="1" applyFont="1" applyBorder="1" applyAlignment="1"/>
    <xf numFmtId="4" fontId="3" fillId="0" borderId="15" xfId="0" applyNumberFormat="1" applyFont="1" applyBorder="1" applyAlignment="1"/>
    <xf numFmtId="4" fontId="1" fillId="0" borderId="3" xfId="0" applyNumberFormat="1" applyFont="1" applyBorder="1" applyAlignment="1"/>
    <xf numFmtId="10" fontId="3" fillId="0" borderId="3" xfId="0" applyNumberFormat="1" applyFont="1" applyBorder="1" applyAlignment="1"/>
    <xf numFmtId="10" fontId="3" fillId="0" borderId="0" xfId="0" applyNumberFormat="1" applyFont="1" applyAlignment="1"/>
    <xf numFmtId="0" fontId="1" fillId="0" borderId="3" xfId="0" applyFont="1" applyBorder="1" applyAlignment="1">
      <alignment wrapText="1"/>
    </xf>
    <xf numFmtId="164" fontId="3" fillId="0" borderId="3" xfId="0" applyNumberFormat="1" applyFont="1" applyBorder="1" applyAlignment="1"/>
    <xf numFmtId="164" fontId="3" fillId="0" borderId="0" xfId="0" applyNumberFormat="1" applyFont="1" applyAlignment="1"/>
    <xf numFmtId="0" fontId="7" fillId="0" borderId="3" xfId="0" applyFont="1" applyBorder="1" applyAlignment="1">
      <alignment wrapText="1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3" xfId="0" applyFont="1" applyBorder="1" applyAlignment="1"/>
    <xf numFmtId="3" fontId="8" fillId="2" borderId="3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5" fontId="1" fillId="0" borderId="3" xfId="0" applyNumberFormat="1" applyFont="1" applyBorder="1" applyAlignment="1"/>
    <xf numFmtId="167" fontId="1" fillId="0" borderId="0" xfId="0" applyNumberFormat="1" applyFont="1" applyAlignment="1"/>
    <xf numFmtId="4" fontId="3" fillId="0" borderId="3" xfId="0" applyNumberFormat="1" applyFont="1" applyBorder="1" applyAlignment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3" fontId="1" fillId="0" borderId="15" xfId="0" applyNumberFormat="1" applyFont="1" applyBorder="1" applyAlignment="1"/>
    <xf numFmtId="3" fontId="3" fillId="0" borderId="15" xfId="0" applyNumberFormat="1" applyFont="1" applyBorder="1" applyAlignment="1"/>
    <xf numFmtId="3" fontId="1" fillId="0" borderId="3" xfId="0" applyNumberFormat="1" applyFont="1" applyBorder="1" applyAlignment="1"/>
    <xf numFmtId="3" fontId="3" fillId="0" borderId="3" xfId="0" applyNumberFormat="1" applyFont="1" applyBorder="1" applyAlignment="1"/>
    <xf numFmtId="3" fontId="1" fillId="2" borderId="3" xfId="0" applyNumberFormat="1" applyFont="1" applyFill="1" applyBorder="1" applyAlignment="1"/>
    <xf numFmtId="10" fontId="1" fillId="0" borderId="3" xfId="0" applyNumberFormat="1" applyFont="1" applyBorder="1" applyAlignment="1"/>
    <xf numFmtId="0" fontId="1" fillId="0" borderId="1" xfId="0" applyFont="1" applyBorder="1" applyAlignment="1"/>
    <xf numFmtId="10" fontId="3" fillId="0" borderId="3" xfId="0" applyNumberFormat="1" applyFont="1" applyBorder="1" applyAlignment="1"/>
    <xf numFmtId="0" fontId="3" fillId="0" borderId="3" xfId="0" applyFont="1" applyBorder="1" applyAlignment="1"/>
    <xf numFmtId="3" fontId="1" fillId="2" borderId="3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/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1" fillId="0" borderId="15" xfId="0" applyFont="1" applyBorder="1" applyAlignment="1"/>
    <xf numFmtId="4" fontId="1" fillId="0" borderId="7" xfId="0" applyNumberFormat="1" applyFont="1" applyBorder="1" applyAlignment="1"/>
    <xf numFmtId="4" fontId="1" fillId="0" borderId="2" xfId="0" applyNumberFormat="1" applyFont="1" applyBorder="1" applyAlignment="1"/>
    <xf numFmtId="0" fontId="3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3" fillId="0" borderId="8" xfId="0" applyFont="1" applyBorder="1" applyAlignment="1">
      <alignment horizontal="center"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7" xfId="0" applyFont="1" applyBorder="1" applyAlignment="1"/>
    <xf numFmtId="0" fontId="4" fillId="0" borderId="0" xfId="0" applyFont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6" fillId="0" borderId="21" xfId="0" applyFont="1" applyBorder="1" applyAlignment="1"/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6" fillId="0" borderId="22" xfId="0" applyFont="1" applyBorder="1" applyAlignment="1"/>
    <xf numFmtId="0" fontId="6" fillId="0" borderId="2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389043</xdr:colOff>
      <xdr:row>0</xdr:row>
      <xdr:rowOff>0</xdr:rowOff>
    </xdr:from>
    <xdr:to>
      <xdr:col>5</xdr:col>
      <xdr:colOff>834065</xdr:colOff>
      <xdr:row>5</xdr:row>
      <xdr:rowOff>126503</xdr:rowOff>
    </xdr:to>
    <xdr:pic>
      <xdr:nvPicPr>
        <xdr:cNvPr id="2" name="image1.png" descr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workbookViewId="0">
      <pane ySplit="1" topLeftCell="A2" activePane="bottomLeft" state="frozen"/>
      <selection pane="bottomLeft" activeCell="B3" sqref="B3"/>
    </sheetView>
  </sheetViews>
  <sheetFormatPr defaultColWidth="9" defaultRowHeight="15" customHeight="1"/>
  <cols>
    <col min="1" max="1" width="17" customWidth="1"/>
    <col min="2" max="2" width="11.140625" customWidth="1"/>
    <col min="3" max="5" width="8.7109375" customWidth="1"/>
    <col min="6" max="6" width="11.140625" customWidth="1"/>
    <col min="7" max="7" width="11.5703125" customWidth="1"/>
    <col min="8" max="8" width="11.28515625" customWidth="1"/>
    <col min="9" max="9" width="12.28515625" customWidth="1"/>
    <col min="10" max="10" width="11.140625" customWidth="1"/>
    <col min="11" max="12" width="14.140625" customWidth="1"/>
    <col min="13" max="26" width="8.7109375" customWidth="1"/>
    <col min="27" max="256" width="14" customWidth="1"/>
  </cols>
  <sheetData>
    <row r="1" spans="1:14" ht="15" customHeight="1">
      <c r="B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2"/>
    </row>
    <row r="2" spans="1:14" ht="15" customHeight="1">
      <c r="A2" s="3" t="s">
        <v>7</v>
      </c>
      <c r="B2" s="1">
        <v>50000000</v>
      </c>
      <c r="E2" s="3">
        <v>1</v>
      </c>
      <c r="F2" s="1">
        <v>97400000</v>
      </c>
      <c r="G2" s="1">
        <f t="shared" ref="G2:G240" si="0">$B$2/$B$3</f>
        <v>279329.60893854749</v>
      </c>
      <c r="H2" s="1">
        <f t="shared" ref="H2:H240" si="1">F2/100*$B$4*100/12</f>
        <v>1136333.3333333333</v>
      </c>
      <c r="I2" s="1">
        <f t="shared" ref="I2:I240" si="2">SUM(G2:H2)</f>
        <v>1415662.9422718808</v>
      </c>
      <c r="J2" s="1">
        <f t="shared" ref="J2:J240" si="3">L2-G2</f>
        <v>748530.72625698522</v>
      </c>
      <c r="K2" s="1">
        <f>H2-J2</f>
        <v>387802.60707634804</v>
      </c>
      <c r="L2" s="1">
        <f t="shared" ref="L2:L240" si="4">$H$249</f>
        <v>1027860.3351955328</v>
      </c>
      <c r="M2" s="1"/>
      <c r="N2" s="1"/>
    </row>
    <row r="3" spans="1:14" ht="15" customHeight="1">
      <c r="A3" s="3" t="s">
        <v>8</v>
      </c>
      <c r="B3" s="1">
        <v>179</v>
      </c>
      <c r="E3" s="3">
        <v>2</v>
      </c>
      <c r="F3" s="1">
        <f t="shared" ref="F3:F240" si="5">F2-G2</f>
        <v>97120670.391061455</v>
      </c>
      <c r="G3" s="1">
        <f t="shared" si="0"/>
        <v>279329.60893854749</v>
      </c>
      <c r="H3" s="1">
        <f t="shared" si="1"/>
        <v>1133074.4878957171</v>
      </c>
      <c r="I3" s="1">
        <f t="shared" si="2"/>
        <v>1412404.0968342647</v>
      </c>
      <c r="J3" s="1">
        <f t="shared" si="3"/>
        <v>748530.72625698522</v>
      </c>
      <c r="K3" s="1">
        <f t="shared" ref="K3:K240" si="6">H3+K2-J3</f>
        <v>772346.36871507997</v>
      </c>
      <c r="L3" s="1">
        <f t="shared" si="4"/>
        <v>1027860.3351955328</v>
      </c>
      <c r="N3" s="1"/>
    </row>
    <row r="4" spans="1:14" ht="15" customHeight="1">
      <c r="A4" s="3" t="s">
        <v>9</v>
      </c>
      <c r="B4" s="4">
        <v>0.14000000000000001</v>
      </c>
      <c r="E4" s="3">
        <v>3</v>
      </c>
      <c r="F4" s="1">
        <f t="shared" si="5"/>
        <v>96841340.78212291</v>
      </c>
      <c r="G4" s="1">
        <f t="shared" si="0"/>
        <v>279329.60893854749</v>
      </c>
      <c r="H4" s="1">
        <f t="shared" si="1"/>
        <v>1129815.6424581008</v>
      </c>
      <c r="I4" s="1">
        <f t="shared" si="2"/>
        <v>1409145.2513966484</v>
      </c>
      <c r="J4" s="1">
        <f t="shared" si="3"/>
        <v>748530.72625698522</v>
      </c>
      <c r="K4" s="1">
        <f t="shared" si="6"/>
        <v>1153631.2849161956</v>
      </c>
      <c r="L4" s="1">
        <f t="shared" si="4"/>
        <v>1027860.3351955328</v>
      </c>
      <c r="N4" s="1"/>
    </row>
    <row r="5" spans="1:14" ht="15" customHeight="1">
      <c r="A5" s="2" t="s">
        <v>10</v>
      </c>
      <c r="B5" s="4">
        <f>B4/12</f>
        <v>1.1666666666666667E-2</v>
      </c>
      <c r="E5" s="3">
        <v>4</v>
      </c>
      <c r="F5" s="1">
        <f t="shared" si="5"/>
        <v>96562011.173184365</v>
      </c>
      <c r="G5" s="1">
        <f t="shared" si="0"/>
        <v>279329.60893854749</v>
      </c>
      <c r="H5" s="1">
        <f t="shared" si="1"/>
        <v>1126556.7970204845</v>
      </c>
      <c r="I5" s="1">
        <f t="shared" si="2"/>
        <v>1405886.405959032</v>
      </c>
      <c r="J5" s="1">
        <f t="shared" si="3"/>
        <v>748530.72625698522</v>
      </c>
      <c r="K5" s="1">
        <f t="shared" si="6"/>
        <v>1531657.3556796946</v>
      </c>
      <c r="L5" s="1">
        <f t="shared" si="4"/>
        <v>1027860.3351955328</v>
      </c>
      <c r="N5" s="1"/>
    </row>
    <row r="6" spans="1:14" ht="15" customHeight="1">
      <c r="B6" s="1"/>
      <c r="E6" s="3">
        <v>5</v>
      </c>
      <c r="F6" s="1">
        <f t="shared" si="5"/>
        <v>96282681.56424582</v>
      </c>
      <c r="G6" s="1">
        <f t="shared" si="0"/>
        <v>279329.60893854749</v>
      </c>
      <c r="H6" s="1">
        <f t="shared" si="1"/>
        <v>1123297.9515828679</v>
      </c>
      <c r="I6" s="1">
        <f t="shared" si="2"/>
        <v>1402627.5605214154</v>
      </c>
      <c r="J6" s="1">
        <f t="shared" si="3"/>
        <v>748530.72625698522</v>
      </c>
      <c r="K6" s="1">
        <f t="shared" si="6"/>
        <v>1906424.581005577</v>
      </c>
      <c r="L6" s="1">
        <f t="shared" si="4"/>
        <v>1027860.3351955328</v>
      </c>
      <c r="N6" s="1"/>
    </row>
    <row r="7" spans="1:14" ht="15" customHeight="1">
      <c r="B7" s="1"/>
      <c r="E7" s="3">
        <v>6</v>
      </c>
      <c r="F7" s="1">
        <f t="shared" si="5"/>
        <v>96003351.955307275</v>
      </c>
      <c r="G7" s="1">
        <f t="shared" si="0"/>
        <v>279329.60893854749</v>
      </c>
      <c r="H7" s="1">
        <f t="shared" si="1"/>
        <v>1120039.1061452515</v>
      </c>
      <c r="I7" s="1">
        <f t="shared" si="2"/>
        <v>1399368.7150837991</v>
      </c>
      <c r="J7" s="1">
        <f t="shared" si="3"/>
        <v>748530.72625698522</v>
      </c>
      <c r="K7" s="1">
        <f t="shared" si="6"/>
        <v>2277932.9608938433</v>
      </c>
      <c r="L7" s="1">
        <f t="shared" si="4"/>
        <v>1027860.3351955328</v>
      </c>
      <c r="N7" s="1"/>
    </row>
    <row r="8" spans="1:14" ht="15" customHeight="1">
      <c r="A8" s="2" t="s">
        <v>11</v>
      </c>
      <c r="B8" s="5">
        <f>B5*(1+B5)^B3/(((1+B5)^B3)-1)</f>
        <v>1.3339433912089993E-2</v>
      </c>
      <c r="E8" s="3">
        <v>7</v>
      </c>
      <c r="F8" s="1">
        <f t="shared" si="5"/>
        <v>95724022.34636873</v>
      </c>
      <c r="G8" s="1">
        <f t="shared" si="0"/>
        <v>279329.60893854749</v>
      </c>
      <c r="H8" s="1">
        <f t="shared" si="1"/>
        <v>1116780.2607076354</v>
      </c>
      <c r="I8" s="1">
        <f t="shared" si="2"/>
        <v>1396109.869646183</v>
      </c>
      <c r="J8" s="1">
        <f t="shared" si="3"/>
        <v>748530.72625698522</v>
      </c>
      <c r="K8" s="1">
        <f t="shared" si="6"/>
        <v>2646182.4953444935</v>
      </c>
      <c r="L8" s="1">
        <f t="shared" si="4"/>
        <v>1027860.3351955328</v>
      </c>
      <c r="N8" s="1"/>
    </row>
    <row r="9" spans="1:14" ht="15" customHeight="1">
      <c r="A9" s="2" t="s">
        <v>12</v>
      </c>
      <c r="B9" s="1">
        <f>B2*B8</f>
        <v>666971.69560449966</v>
      </c>
      <c r="E9" s="3">
        <v>8</v>
      </c>
      <c r="F9" s="1">
        <f t="shared" si="5"/>
        <v>95444692.737430185</v>
      </c>
      <c r="G9" s="1">
        <f t="shared" si="0"/>
        <v>279329.60893854749</v>
      </c>
      <c r="H9" s="1">
        <f t="shared" si="1"/>
        <v>1113521.4152700191</v>
      </c>
      <c r="I9" s="1">
        <f t="shared" si="2"/>
        <v>1392851.0242085666</v>
      </c>
      <c r="J9" s="1">
        <f t="shared" si="3"/>
        <v>748530.72625698522</v>
      </c>
      <c r="K9" s="1">
        <f t="shared" si="6"/>
        <v>3011173.1843575276</v>
      </c>
      <c r="L9" s="1">
        <f t="shared" si="4"/>
        <v>1027860.3351955328</v>
      </c>
      <c r="N9" s="1"/>
    </row>
    <row r="10" spans="1:14" ht="15" customHeight="1">
      <c r="B10" s="1"/>
      <c r="E10" s="3">
        <v>9</v>
      </c>
      <c r="F10" s="1">
        <f t="shared" si="5"/>
        <v>95165363.12849164</v>
      </c>
      <c r="G10" s="1">
        <f t="shared" si="0"/>
        <v>279329.60893854749</v>
      </c>
      <c r="H10" s="1">
        <f t="shared" si="1"/>
        <v>1110262.5698324025</v>
      </c>
      <c r="I10" s="1">
        <f t="shared" si="2"/>
        <v>1389592.1787709501</v>
      </c>
      <c r="J10" s="1">
        <f t="shared" si="3"/>
        <v>748530.72625698522</v>
      </c>
      <c r="K10" s="1">
        <f t="shared" si="6"/>
        <v>3372905.0279329447</v>
      </c>
      <c r="L10" s="1">
        <f t="shared" si="4"/>
        <v>1027860.3351955328</v>
      </c>
      <c r="N10" s="1"/>
    </row>
    <row r="11" spans="1:14" ht="15" customHeight="1">
      <c r="B11" s="5">
        <f>0.015</f>
        <v>1.4999999999999999E-2</v>
      </c>
      <c r="E11" s="3">
        <v>10</v>
      </c>
      <c r="F11" s="1">
        <f t="shared" si="5"/>
        <v>94886033.519553095</v>
      </c>
      <c r="G11" s="1">
        <f t="shared" si="0"/>
        <v>279329.60893854749</v>
      </c>
      <c r="H11" s="1">
        <f t="shared" si="1"/>
        <v>1107003.7243947862</v>
      </c>
      <c r="I11" s="1">
        <f t="shared" si="2"/>
        <v>1386333.3333333337</v>
      </c>
      <c r="J11" s="1">
        <f t="shared" si="3"/>
        <v>748530.72625698522</v>
      </c>
      <c r="K11" s="1">
        <f t="shared" si="6"/>
        <v>3731378.0260707457</v>
      </c>
      <c r="L11" s="1">
        <f t="shared" si="4"/>
        <v>1027860.3351955328</v>
      </c>
      <c r="N11" s="1"/>
    </row>
    <row r="12" spans="1:14" ht="15" customHeight="1">
      <c r="B12" s="1">
        <f>B11*B2</f>
        <v>750000</v>
      </c>
      <c r="E12" s="3">
        <v>11</v>
      </c>
      <c r="F12" s="1">
        <f t="shared" si="5"/>
        <v>94606703.91061455</v>
      </c>
      <c r="G12" s="1">
        <f t="shared" si="0"/>
        <v>279329.60893854749</v>
      </c>
      <c r="H12" s="1">
        <f t="shared" si="1"/>
        <v>1103744.8789571698</v>
      </c>
      <c r="I12" s="1">
        <f t="shared" si="2"/>
        <v>1383074.4878957174</v>
      </c>
      <c r="J12" s="1">
        <f t="shared" si="3"/>
        <v>748530.72625698522</v>
      </c>
      <c r="K12" s="1">
        <f t="shared" si="6"/>
        <v>4086592.1787709305</v>
      </c>
      <c r="L12" s="1">
        <f t="shared" si="4"/>
        <v>1027860.3351955328</v>
      </c>
      <c r="N12" s="1"/>
    </row>
    <row r="13" spans="1:14" ht="15" customHeight="1">
      <c r="B13" s="1"/>
      <c r="E13" s="3">
        <v>12</v>
      </c>
      <c r="F13" s="1">
        <f t="shared" si="5"/>
        <v>94327374.301676005</v>
      </c>
      <c r="G13" s="1">
        <f t="shared" si="0"/>
        <v>279329.60893854749</v>
      </c>
      <c r="H13" s="1">
        <f t="shared" si="1"/>
        <v>1100486.0335195537</v>
      </c>
      <c r="I13" s="1">
        <f t="shared" si="2"/>
        <v>1379815.6424581013</v>
      </c>
      <c r="J13" s="1">
        <f t="shared" si="3"/>
        <v>748530.72625698522</v>
      </c>
      <c r="K13" s="1">
        <f t="shared" si="6"/>
        <v>4438547.4860334992</v>
      </c>
      <c r="L13" s="1">
        <f t="shared" si="4"/>
        <v>1027860.3351955328</v>
      </c>
      <c r="N13" s="1"/>
    </row>
    <row r="14" spans="1:14" ht="15" customHeight="1">
      <c r="B14" s="1"/>
      <c r="E14" s="3">
        <v>13</v>
      </c>
      <c r="F14" s="1">
        <f t="shared" si="5"/>
        <v>94048044.69273746</v>
      </c>
      <c r="G14" s="1">
        <f t="shared" si="0"/>
        <v>279329.60893854749</v>
      </c>
      <c r="H14" s="1">
        <f t="shared" si="1"/>
        <v>1097227.1880819371</v>
      </c>
      <c r="I14" s="1">
        <f t="shared" si="2"/>
        <v>1376556.7970204847</v>
      </c>
      <c r="J14" s="1">
        <f t="shared" si="3"/>
        <v>748530.72625698522</v>
      </c>
      <c r="K14" s="1">
        <f t="shared" si="6"/>
        <v>4787243.9478584509</v>
      </c>
      <c r="L14" s="1">
        <f t="shared" si="4"/>
        <v>1027860.3351955328</v>
      </c>
      <c r="N14" s="1"/>
    </row>
    <row r="15" spans="1:14" ht="15" customHeight="1">
      <c r="B15" s="1"/>
      <c r="E15" s="3">
        <v>14</v>
      </c>
      <c r="F15" s="1">
        <f t="shared" si="5"/>
        <v>93768715.083798915</v>
      </c>
      <c r="G15" s="1">
        <f t="shared" si="0"/>
        <v>279329.60893854749</v>
      </c>
      <c r="H15" s="1">
        <f t="shared" si="1"/>
        <v>1093968.3426443208</v>
      </c>
      <c r="I15" s="1">
        <f t="shared" si="2"/>
        <v>1373297.9515828684</v>
      </c>
      <c r="J15" s="1">
        <f t="shared" si="3"/>
        <v>748530.72625698522</v>
      </c>
      <c r="K15" s="1">
        <f t="shared" si="6"/>
        <v>5132681.5642457865</v>
      </c>
      <c r="L15" s="1">
        <f t="shared" si="4"/>
        <v>1027860.3351955328</v>
      </c>
      <c r="N15" s="1"/>
    </row>
    <row r="16" spans="1:14" ht="15" customHeight="1">
      <c r="B16" s="1"/>
      <c r="E16" s="3">
        <v>15</v>
      </c>
      <c r="F16" s="1">
        <f t="shared" si="5"/>
        <v>93489385.47486037</v>
      </c>
      <c r="G16" s="1">
        <f t="shared" si="0"/>
        <v>279329.60893854749</v>
      </c>
      <c r="H16" s="1">
        <f t="shared" si="1"/>
        <v>1090709.4972067045</v>
      </c>
      <c r="I16" s="1">
        <f t="shared" si="2"/>
        <v>1370039.106145252</v>
      </c>
      <c r="J16" s="1">
        <f t="shared" si="3"/>
        <v>748530.72625698522</v>
      </c>
      <c r="K16" s="1">
        <f t="shared" si="6"/>
        <v>5474860.335195506</v>
      </c>
      <c r="L16" s="1">
        <f t="shared" si="4"/>
        <v>1027860.3351955328</v>
      </c>
      <c r="N16" s="1"/>
    </row>
    <row r="17" spans="2:14" ht="15" customHeight="1">
      <c r="B17" s="1"/>
      <c r="E17" s="3">
        <v>16</v>
      </c>
      <c r="F17" s="1">
        <f t="shared" si="5"/>
        <v>93210055.865921825</v>
      </c>
      <c r="G17" s="1">
        <f t="shared" si="0"/>
        <v>279329.60893854749</v>
      </c>
      <c r="H17" s="1">
        <f t="shared" si="1"/>
        <v>1087450.6517690881</v>
      </c>
      <c r="I17" s="1">
        <f t="shared" si="2"/>
        <v>1366780.2607076357</v>
      </c>
      <c r="J17" s="1">
        <f t="shared" si="3"/>
        <v>748530.72625698522</v>
      </c>
      <c r="K17" s="1">
        <f t="shared" si="6"/>
        <v>5813780.2607076094</v>
      </c>
      <c r="L17" s="1">
        <f t="shared" si="4"/>
        <v>1027860.3351955328</v>
      </c>
      <c r="N17" s="1"/>
    </row>
    <row r="18" spans="2:14" ht="15" customHeight="1">
      <c r="B18" s="1"/>
      <c r="E18" s="3">
        <v>17</v>
      </c>
      <c r="F18" s="1">
        <f t="shared" si="5"/>
        <v>92930726.25698328</v>
      </c>
      <c r="G18" s="1">
        <f t="shared" si="0"/>
        <v>279329.60893854749</v>
      </c>
      <c r="H18" s="1">
        <f t="shared" si="1"/>
        <v>1084191.8063314718</v>
      </c>
      <c r="I18" s="1">
        <f t="shared" si="2"/>
        <v>1363521.4152700193</v>
      </c>
      <c r="J18" s="1">
        <f t="shared" si="3"/>
        <v>748530.72625698522</v>
      </c>
      <c r="K18" s="1">
        <f t="shared" si="6"/>
        <v>6149441.3407820957</v>
      </c>
      <c r="L18" s="1">
        <f t="shared" si="4"/>
        <v>1027860.3351955328</v>
      </c>
      <c r="N18" s="1"/>
    </row>
    <row r="19" spans="2:14" ht="15" customHeight="1">
      <c r="B19" s="1"/>
      <c r="E19" s="3">
        <v>18</v>
      </c>
      <c r="F19" s="1">
        <f t="shared" si="5"/>
        <v>92651396.648044735</v>
      </c>
      <c r="G19" s="1">
        <f t="shared" si="0"/>
        <v>279329.60893854749</v>
      </c>
      <c r="H19" s="1">
        <f t="shared" si="1"/>
        <v>1080932.9608938554</v>
      </c>
      <c r="I19" s="1">
        <f t="shared" si="2"/>
        <v>1360262.569832403</v>
      </c>
      <c r="J19" s="1">
        <f t="shared" si="3"/>
        <v>748530.72625698522</v>
      </c>
      <c r="K19" s="1">
        <f t="shared" si="6"/>
        <v>6481843.5754189659</v>
      </c>
      <c r="L19" s="1">
        <f t="shared" si="4"/>
        <v>1027860.3351955328</v>
      </c>
      <c r="N19" s="1"/>
    </row>
    <row r="20" spans="2:14" ht="15" customHeight="1">
      <c r="B20" s="1"/>
      <c r="E20" s="3">
        <v>19</v>
      </c>
      <c r="F20" s="1">
        <f t="shared" si="5"/>
        <v>92372067.03910619</v>
      </c>
      <c r="G20" s="1">
        <f t="shared" si="0"/>
        <v>279329.60893854749</v>
      </c>
      <c r="H20" s="1">
        <f t="shared" si="1"/>
        <v>1077674.1154562391</v>
      </c>
      <c r="I20" s="1">
        <f t="shared" si="2"/>
        <v>1357003.7243947866</v>
      </c>
      <c r="J20" s="1">
        <f t="shared" si="3"/>
        <v>748530.72625698522</v>
      </c>
      <c r="K20" s="1">
        <f t="shared" si="6"/>
        <v>6810986.96461822</v>
      </c>
      <c r="L20" s="1">
        <f t="shared" si="4"/>
        <v>1027860.3351955328</v>
      </c>
      <c r="N20" s="1"/>
    </row>
    <row r="21" spans="2:14" ht="15" customHeight="1">
      <c r="B21" s="1"/>
      <c r="E21" s="3">
        <v>20</v>
      </c>
      <c r="F21" s="1">
        <f t="shared" si="5"/>
        <v>92092737.430167645</v>
      </c>
      <c r="G21" s="1">
        <f t="shared" si="0"/>
        <v>279329.60893854749</v>
      </c>
      <c r="H21" s="1">
        <f t="shared" si="1"/>
        <v>1074415.2700186225</v>
      </c>
      <c r="I21" s="1">
        <f t="shared" si="2"/>
        <v>1353744.8789571701</v>
      </c>
      <c r="J21" s="1">
        <f t="shared" si="3"/>
        <v>748530.72625698522</v>
      </c>
      <c r="K21" s="1">
        <f t="shared" si="6"/>
        <v>7136871.5083798571</v>
      </c>
      <c r="L21" s="1">
        <f t="shared" si="4"/>
        <v>1027860.3351955328</v>
      </c>
      <c r="N21" s="1"/>
    </row>
    <row r="22" spans="2:14" ht="15" customHeight="1">
      <c r="B22" s="1"/>
      <c r="E22" s="3">
        <v>21</v>
      </c>
      <c r="F22" s="1">
        <f t="shared" si="5"/>
        <v>91813407.8212291</v>
      </c>
      <c r="G22" s="1">
        <f t="shared" si="0"/>
        <v>279329.60893854749</v>
      </c>
      <c r="H22" s="1">
        <f t="shared" si="1"/>
        <v>1071156.4245810064</v>
      </c>
      <c r="I22" s="1">
        <f t="shared" si="2"/>
        <v>1350486.033519554</v>
      </c>
      <c r="J22" s="1">
        <f t="shared" si="3"/>
        <v>748530.72625698522</v>
      </c>
      <c r="K22" s="1">
        <f t="shared" si="6"/>
        <v>7459497.206703878</v>
      </c>
      <c r="L22" s="1">
        <f t="shared" si="4"/>
        <v>1027860.3351955328</v>
      </c>
      <c r="N22" s="1"/>
    </row>
    <row r="23" spans="2:14" ht="15" customHeight="1">
      <c r="B23" s="1"/>
      <c r="E23" s="3">
        <v>22</v>
      </c>
      <c r="F23" s="1">
        <f t="shared" si="5"/>
        <v>91534078.212290555</v>
      </c>
      <c r="G23" s="1">
        <f t="shared" si="0"/>
        <v>279329.60893854749</v>
      </c>
      <c r="H23" s="1">
        <f t="shared" si="1"/>
        <v>1067897.5791433901</v>
      </c>
      <c r="I23" s="1">
        <f t="shared" si="2"/>
        <v>1347227.1880819376</v>
      </c>
      <c r="J23" s="1">
        <f t="shared" si="3"/>
        <v>748530.72625698522</v>
      </c>
      <c r="K23" s="1">
        <f t="shared" si="6"/>
        <v>7778864.0595902838</v>
      </c>
      <c r="L23" s="1">
        <f t="shared" si="4"/>
        <v>1027860.3351955328</v>
      </c>
      <c r="N23" s="1"/>
    </row>
    <row r="24" spans="2:14" ht="15" customHeight="1">
      <c r="B24" s="1"/>
      <c r="E24" s="3">
        <v>23</v>
      </c>
      <c r="F24" s="1">
        <f t="shared" si="5"/>
        <v>91254748.60335201</v>
      </c>
      <c r="G24" s="1">
        <f t="shared" si="0"/>
        <v>279329.60893854749</v>
      </c>
      <c r="H24" s="1">
        <f t="shared" si="1"/>
        <v>1064638.7337057735</v>
      </c>
      <c r="I24" s="1">
        <f t="shared" si="2"/>
        <v>1343968.342644321</v>
      </c>
      <c r="J24" s="1">
        <f t="shared" si="3"/>
        <v>748530.72625698522</v>
      </c>
      <c r="K24" s="1">
        <f t="shared" si="6"/>
        <v>8094972.0670390725</v>
      </c>
      <c r="L24" s="1">
        <f t="shared" si="4"/>
        <v>1027860.3351955328</v>
      </c>
      <c r="N24" s="1"/>
    </row>
    <row r="25" spans="2:14" ht="15" customHeight="1">
      <c r="B25" s="1"/>
      <c r="E25" s="3">
        <v>24</v>
      </c>
      <c r="F25" s="1">
        <f t="shared" si="5"/>
        <v>90975418.994413465</v>
      </c>
      <c r="G25" s="1">
        <f t="shared" si="0"/>
        <v>279329.60893854749</v>
      </c>
      <c r="H25" s="1">
        <f t="shared" si="1"/>
        <v>1061379.8882681571</v>
      </c>
      <c r="I25" s="1">
        <f t="shared" si="2"/>
        <v>1340709.4972067047</v>
      </c>
      <c r="J25" s="1">
        <f t="shared" si="3"/>
        <v>748530.72625698522</v>
      </c>
      <c r="K25" s="1">
        <f t="shared" si="6"/>
        <v>8407821.2290502451</v>
      </c>
      <c r="L25" s="1">
        <f t="shared" si="4"/>
        <v>1027860.3351955328</v>
      </c>
      <c r="N25" s="1"/>
    </row>
    <row r="26" spans="2:14" ht="15" customHeight="1">
      <c r="B26" s="1"/>
      <c r="E26" s="3">
        <v>25</v>
      </c>
      <c r="F26" s="1">
        <f t="shared" si="5"/>
        <v>90696089.38547492</v>
      </c>
      <c r="G26" s="1">
        <f t="shared" si="0"/>
        <v>279329.60893854749</v>
      </c>
      <c r="H26" s="1">
        <f t="shared" si="1"/>
        <v>1058121.0428305408</v>
      </c>
      <c r="I26" s="1">
        <f t="shared" si="2"/>
        <v>1337450.6517690883</v>
      </c>
      <c r="J26" s="1">
        <f t="shared" si="3"/>
        <v>748530.72625698522</v>
      </c>
      <c r="K26" s="1">
        <f t="shared" si="6"/>
        <v>8717411.5456238016</v>
      </c>
      <c r="L26" s="1">
        <f t="shared" si="4"/>
        <v>1027860.3351955328</v>
      </c>
      <c r="N26" s="1"/>
    </row>
    <row r="27" spans="2:14" ht="15" customHeight="1">
      <c r="B27" s="1"/>
      <c r="E27" s="3">
        <v>26</v>
      </c>
      <c r="F27" s="1">
        <f t="shared" si="5"/>
        <v>90416759.776536375</v>
      </c>
      <c r="G27" s="1">
        <f t="shared" si="0"/>
        <v>279329.60893854749</v>
      </c>
      <c r="H27" s="1">
        <f t="shared" si="1"/>
        <v>1054862.1973929245</v>
      </c>
      <c r="I27" s="1">
        <f t="shared" si="2"/>
        <v>1334191.806331472</v>
      </c>
      <c r="J27" s="1">
        <f t="shared" si="3"/>
        <v>748530.72625698522</v>
      </c>
      <c r="K27" s="1">
        <f t="shared" si="6"/>
        <v>9023743.0167597402</v>
      </c>
      <c r="L27" s="1">
        <f t="shared" si="4"/>
        <v>1027860.3351955328</v>
      </c>
      <c r="N27" s="1"/>
    </row>
    <row r="28" spans="2:14" ht="15" customHeight="1">
      <c r="B28" s="1"/>
      <c r="E28" s="3">
        <v>27</v>
      </c>
      <c r="F28" s="1">
        <f t="shared" si="5"/>
        <v>90137430.16759783</v>
      </c>
      <c r="G28" s="1">
        <f t="shared" si="0"/>
        <v>279329.60893854749</v>
      </c>
      <c r="H28" s="1">
        <f t="shared" si="1"/>
        <v>1051603.3519553081</v>
      </c>
      <c r="I28" s="1">
        <f t="shared" si="2"/>
        <v>1330932.9608938557</v>
      </c>
      <c r="J28" s="1">
        <f t="shared" si="3"/>
        <v>748530.72625698522</v>
      </c>
      <c r="K28" s="1">
        <f t="shared" si="6"/>
        <v>9326815.6424580626</v>
      </c>
      <c r="L28" s="1">
        <f t="shared" si="4"/>
        <v>1027860.3351955328</v>
      </c>
      <c r="N28" s="1"/>
    </row>
    <row r="29" spans="2:14" ht="15" customHeight="1">
      <c r="B29" s="1"/>
      <c r="E29" s="3">
        <v>28</v>
      </c>
      <c r="F29" s="1">
        <f t="shared" si="5"/>
        <v>89858100.558659285</v>
      </c>
      <c r="G29" s="1">
        <f t="shared" si="0"/>
        <v>279329.60893854749</v>
      </c>
      <c r="H29" s="1">
        <f t="shared" si="1"/>
        <v>1048344.5065176917</v>
      </c>
      <c r="I29" s="1">
        <f t="shared" si="2"/>
        <v>1327674.1154562391</v>
      </c>
      <c r="J29" s="1">
        <f t="shared" si="3"/>
        <v>748530.72625698522</v>
      </c>
      <c r="K29" s="1">
        <f t="shared" si="6"/>
        <v>9626629.4227187689</v>
      </c>
      <c r="L29" s="1">
        <f t="shared" si="4"/>
        <v>1027860.3351955328</v>
      </c>
      <c r="N29" s="1"/>
    </row>
    <row r="30" spans="2:14" ht="15" customHeight="1">
      <c r="B30" s="1"/>
      <c r="E30" s="3">
        <v>29</v>
      </c>
      <c r="F30" s="1">
        <f t="shared" si="5"/>
        <v>89578770.94972074</v>
      </c>
      <c r="G30" s="1">
        <f t="shared" si="0"/>
        <v>279329.60893854749</v>
      </c>
      <c r="H30" s="1">
        <f t="shared" si="1"/>
        <v>1045085.6610800754</v>
      </c>
      <c r="I30" s="1">
        <f t="shared" si="2"/>
        <v>1324415.270018623</v>
      </c>
      <c r="J30" s="1">
        <f t="shared" si="3"/>
        <v>748530.72625698522</v>
      </c>
      <c r="K30" s="1">
        <f t="shared" si="6"/>
        <v>9923184.3575418591</v>
      </c>
      <c r="L30" s="1">
        <f t="shared" si="4"/>
        <v>1027860.3351955328</v>
      </c>
      <c r="N30" s="1"/>
    </row>
    <row r="31" spans="2:14" ht="15" customHeight="1">
      <c r="B31" s="1"/>
      <c r="E31" s="3">
        <v>30</v>
      </c>
      <c r="F31" s="1">
        <f t="shared" si="5"/>
        <v>89299441.340782195</v>
      </c>
      <c r="G31" s="1">
        <f t="shared" si="0"/>
        <v>279329.60893854749</v>
      </c>
      <c r="H31" s="1">
        <f t="shared" si="1"/>
        <v>1041826.815642459</v>
      </c>
      <c r="I31" s="1">
        <f t="shared" si="2"/>
        <v>1321156.4245810064</v>
      </c>
      <c r="J31" s="1">
        <f t="shared" si="3"/>
        <v>748530.72625698522</v>
      </c>
      <c r="K31" s="1">
        <f t="shared" si="6"/>
        <v>10216480.446927333</v>
      </c>
      <c r="L31" s="1">
        <f t="shared" si="4"/>
        <v>1027860.3351955328</v>
      </c>
      <c r="N31" s="1"/>
    </row>
    <row r="32" spans="2:14" ht="15" customHeight="1">
      <c r="B32" s="1"/>
      <c r="E32" s="3">
        <v>31</v>
      </c>
      <c r="F32" s="1">
        <f t="shared" si="5"/>
        <v>89020111.73184365</v>
      </c>
      <c r="G32" s="1">
        <f t="shared" si="0"/>
        <v>279329.60893854749</v>
      </c>
      <c r="H32" s="1">
        <f t="shared" si="1"/>
        <v>1038567.9702048426</v>
      </c>
      <c r="I32" s="1">
        <f t="shared" si="2"/>
        <v>1317897.5791433901</v>
      </c>
      <c r="J32" s="1">
        <f t="shared" si="3"/>
        <v>748530.72625698522</v>
      </c>
      <c r="K32" s="1">
        <f t="shared" si="6"/>
        <v>10506517.690875191</v>
      </c>
      <c r="L32" s="1">
        <f t="shared" si="4"/>
        <v>1027860.3351955328</v>
      </c>
      <c r="N32" s="1"/>
    </row>
    <row r="33" spans="2:14" ht="15" customHeight="1">
      <c r="B33" s="1"/>
      <c r="E33" s="3">
        <v>32</v>
      </c>
      <c r="F33" s="1">
        <f t="shared" si="5"/>
        <v>88740782.122905105</v>
      </c>
      <c r="G33" s="1">
        <f t="shared" si="0"/>
        <v>279329.60893854749</v>
      </c>
      <c r="H33" s="1">
        <f t="shared" si="1"/>
        <v>1035309.1247672263</v>
      </c>
      <c r="I33" s="1">
        <f t="shared" si="2"/>
        <v>1314638.7337057737</v>
      </c>
      <c r="J33" s="1">
        <f t="shared" si="3"/>
        <v>748530.72625698522</v>
      </c>
      <c r="K33" s="1">
        <f t="shared" si="6"/>
        <v>10793296.089385433</v>
      </c>
      <c r="L33" s="1">
        <f t="shared" si="4"/>
        <v>1027860.3351955328</v>
      </c>
      <c r="N33" s="1"/>
    </row>
    <row r="34" spans="2:14" ht="15" customHeight="1">
      <c r="B34" s="1"/>
      <c r="E34" s="3">
        <v>33</v>
      </c>
      <c r="F34" s="1">
        <f t="shared" si="5"/>
        <v>88461452.51396656</v>
      </c>
      <c r="G34" s="1">
        <f t="shared" si="0"/>
        <v>279329.60893854749</v>
      </c>
      <c r="H34" s="1">
        <f t="shared" si="1"/>
        <v>1032050.2793296099</v>
      </c>
      <c r="I34" s="1">
        <f t="shared" si="2"/>
        <v>1311379.8882681574</v>
      </c>
      <c r="J34" s="1">
        <f t="shared" si="3"/>
        <v>748530.72625698522</v>
      </c>
      <c r="K34" s="1">
        <f t="shared" si="6"/>
        <v>11076815.642458057</v>
      </c>
      <c r="L34" s="1">
        <f t="shared" si="4"/>
        <v>1027860.3351955328</v>
      </c>
      <c r="N34" s="1"/>
    </row>
    <row r="35" spans="2:14" ht="15" customHeight="1">
      <c r="B35" s="1"/>
      <c r="E35" s="3">
        <v>34</v>
      </c>
      <c r="F35" s="1">
        <f t="shared" si="5"/>
        <v>88182122.905028015</v>
      </c>
      <c r="G35" s="1">
        <f t="shared" si="0"/>
        <v>279329.60893854749</v>
      </c>
      <c r="H35" s="1">
        <f t="shared" si="1"/>
        <v>1028791.4338919936</v>
      </c>
      <c r="I35" s="1">
        <f t="shared" si="2"/>
        <v>1308121.042830541</v>
      </c>
      <c r="J35" s="1">
        <f t="shared" si="3"/>
        <v>748530.72625698522</v>
      </c>
      <c r="K35" s="1">
        <f t="shared" si="6"/>
        <v>11357076.350093065</v>
      </c>
      <c r="L35" s="1">
        <f t="shared" si="4"/>
        <v>1027860.3351955328</v>
      </c>
      <c r="N35" s="1"/>
    </row>
    <row r="36" spans="2:14" ht="15" customHeight="1">
      <c r="B36" s="1"/>
      <c r="E36" s="3">
        <v>35</v>
      </c>
      <c r="F36" s="1">
        <f t="shared" si="5"/>
        <v>87902793.29608947</v>
      </c>
      <c r="G36" s="1">
        <f t="shared" si="0"/>
        <v>279329.60893854749</v>
      </c>
      <c r="H36" s="1">
        <f t="shared" si="1"/>
        <v>1025532.5884543773</v>
      </c>
      <c r="I36" s="1">
        <f t="shared" si="2"/>
        <v>1304862.1973929247</v>
      </c>
      <c r="J36" s="1">
        <f t="shared" si="3"/>
        <v>748530.72625698522</v>
      </c>
      <c r="K36" s="1">
        <f t="shared" si="6"/>
        <v>11634078.212290457</v>
      </c>
      <c r="L36" s="1">
        <f t="shared" si="4"/>
        <v>1027860.3351955328</v>
      </c>
      <c r="N36" s="1"/>
    </row>
    <row r="37" spans="2:14" ht="15" customHeight="1">
      <c r="B37" s="1"/>
      <c r="E37" s="3">
        <v>36</v>
      </c>
      <c r="F37" s="1">
        <f t="shared" si="5"/>
        <v>87623463.687150925</v>
      </c>
      <c r="G37" s="1">
        <f t="shared" si="0"/>
        <v>279329.60893854749</v>
      </c>
      <c r="H37" s="1">
        <f t="shared" si="1"/>
        <v>1022273.7430167609</v>
      </c>
      <c r="I37" s="1">
        <f t="shared" si="2"/>
        <v>1301603.3519553083</v>
      </c>
      <c r="J37" s="1">
        <f t="shared" si="3"/>
        <v>748530.72625698522</v>
      </c>
      <c r="K37" s="1">
        <f t="shared" si="6"/>
        <v>11907821.229050232</v>
      </c>
      <c r="L37" s="1">
        <f t="shared" si="4"/>
        <v>1027860.3351955328</v>
      </c>
      <c r="N37" s="1"/>
    </row>
    <row r="38" spans="2:14" ht="15" customHeight="1">
      <c r="B38" s="1"/>
      <c r="E38" s="3">
        <v>37</v>
      </c>
      <c r="F38" s="1">
        <f t="shared" si="5"/>
        <v>87344134.07821238</v>
      </c>
      <c r="G38" s="1">
        <f t="shared" si="0"/>
        <v>279329.60893854749</v>
      </c>
      <c r="H38" s="1">
        <f t="shared" si="1"/>
        <v>1019014.8975791446</v>
      </c>
      <c r="I38" s="1">
        <f t="shared" si="2"/>
        <v>1298344.506517692</v>
      </c>
      <c r="J38" s="1">
        <f t="shared" si="3"/>
        <v>748530.72625698522</v>
      </c>
      <c r="K38" s="1">
        <f t="shared" si="6"/>
        <v>12178305.400372392</v>
      </c>
      <c r="L38" s="1">
        <f t="shared" si="4"/>
        <v>1027860.3351955328</v>
      </c>
      <c r="N38" s="1"/>
    </row>
    <row r="39" spans="2:14" ht="15" customHeight="1">
      <c r="B39" s="1"/>
      <c r="E39" s="3">
        <v>38</v>
      </c>
      <c r="F39" s="1">
        <f t="shared" si="5"/>
        <v>87064804.469273835</v>
      </c>
      <c r="G39" s="1">
        <f t="shared" si="0"/>
        <v>279329.60893854749</v>
      </c>
      <c r="H39" s="1">
        <f t="shared" si="1"/>
        <v>1015756.0521415282</v>
      </c>
      <c r="I39" s="1">
        <f t="shared" si="2"/>
        <v>1295085.6610800757</v>
      </c>
      <c r="J39" s="1">
        <f t="shared" si="3"/>
        <v>748530.72625698522</v>
      </c>
      <c r="K39" s="1">
        <f t="shared" si="6"/>
        <v>12445530.726256935</v>
      </c>
      <c r="L39" s="1">
        <f t="shared" si="4"/>
        <v>1027860.3351955328</v>
      </c>
      <c r="N39" s="1"/>
    </row>
    <row r="40" spans="2:14" ht="15" customHeight="1">
      <c r="B40" s="1"/>
      <c r="E40" s="3">
        <v>39</v>
      </c>
      <c r="F40" s="1">
        <f t="shared" si="5"/>
        <v>86785474.86033529</v>
      </c>
      <c r="G40" s="1">
        <f t="shared" si="0"/>
        <v>279329.60893854749</v>
      </c>
      <c r="H40" s="1">
        <f t="shared" si="1"/>
        <v>1012497.2067039119</v>
      </c>
      <c r="I40" s="1">
        <f t="shared" si="2"/>
        <v>1291826.8156424593</v>
      </c>
      <c r="J40" s="1">
        <f t="shared" si="3"/>
        <v>748530.72625698522</v>
      </c>
      <c r="K40" s="1">
        <f t="shared" si="6"/>
        <v>12709497.206703862</v>
      </c>
      <c r="L40" s="1">
        <f t="shared" si="4"/>
        <v>1027860.3351955328</v>
      </c>
      <c r="N40" s="1"/>
    </row>
    <row r="41" spans="2:14" ht="15" customHeight="1">
      <c r="B41" s="1"/>
      <c r="E41" s="3">
        <v>40</v>
      </c>
      <c r="F41" s="1">
        <f t="shared" si="5"/>
        <v>86506145.251396745</v>
      </c>
      <c r="G41" s="1">
        <f t="shared" si="0"/>
        <v>279329.60893854749</v>
      </c>
      <c r="H41" s="1">
        <f t="shared" si="1"/>
        <v>1009238.3612662954</v>
      </c>
      <c r="I41" s="1">
        <f t="shared" si="2"/>
        <v>1288567.970204843</v>
      </c>
      <c r="J41" s="1">
        <f t="shared" si="3"/>
        <v>748530.72625698522</v>
      </c>
      <c r="K41" s="1">
        <f t="shared" si="6"/>
        <v>12970204.841713171</v>
      </c>
      <c r="L41" s="1">
        <f t="shared" si="4"/>
        <v>1027860.3351955328</v>
      </c>
      <c r="N41" s="1"/>
    </row>
    <row r="42" spans="2:14" ht="15" customHeight="1">
      <c r="B42" s="1"/>
      <c r="E42" s="3">
        <v>41</v>
      </c>
      <c r="F42" s="1">
        <f t="shared" si="5"/>
        <v>86226815.6424582</v>
      </c>
      <c r="G42" s="1">
        <f t="shared" si="0"/>
        <v>279329.60893854749</v>
      </c>
      <c r="H42" s="1">
        <f t="shared" si="1"/>
        <v>1005979.5158286792</v>
      </c>
      <c r="I42" s="1">
        <f t="shared" si="2"/>
        <v>1285309.1247672266</v>
      </c>
      <c r="J42" s="1">
        <f t="shared" si="3"/>
        <v>748530.72625698522</v>
      </c>
      <c r="K42" s="1">
        <f t="shared" si="6"/>
        <v>13227653.631284865</v>
      </c>
      <c r="L42" s="1">
        <f t="shared" si="4"/>
        <v>1027860.3351955328</v>
      </c>
      <c r="N42" s="1"/>
    </row>
    <row r="43" spans="2:14" ht="15" customHeight="1">
      <c r="B43" s="1"/>
      <c r="E43" s="3">
        <v>42</v>
      </c>
      <c r="F43" s="1">
        <f t="shared" si="5"/>
        <v>85947486.033519655</v>
      </c>
      <c r="G43" s="1">
        <f t="shared" si="0"/>
        <v>279329.60893854749</v>
      </c>
      <c r="H43" s="1">
        <f t="shared" si="1"/>
        <v>1002720.6703910629</v>
      </c>
      <c r="I43" s="1">
        <f t="shared" si="2"/>
        <v>1282050.2793296103</v>
      </c>
      <c r="J43" s="1">
        <f t="shared" si="3"/>
        <v>748530.72625698522</v>
      </c>
      <c r="K43" s="1">
        <f t="shared" si="6"/>
        <v>13481843.575418942</v>
      </c>
      <c r="L43" s="1">
        <f t="shared" si="4"/>
        <v>1027860.3351955328</v>
      </c>
      <c r="N43" s="1"/>
    </row>
    <row r="44" spans="2:14" ht="15" customHeight="1">
      <c r="B44" s="1"/>
      <c r="E44" s="3">
        <v>43</v>
      </c>
      <c r="F44" s="1">
        <f t="shared" si="5"/>
        <v>85668156.42458111</v>
      </c>
      <c r="G44" s="1">
        <f t="shared" si="0"/>
        <v>279329.60893854749</v>
      </c>
      <c r="H44" s="1">
        <f t="shared" si="1"/>
        <v>999461.82495344628</v>
      </c>
      <c r="I44" s="1">
        <f t="shared" si="2"/>
        <v>1278791.4338919937</v>
      </c>
      <c r="J44" s="1">
        <f t="shared" si="3"/>
        <v>748530.72625698522</v>
      </c>
      <c r="K44" s="1">
        <f t="shared" si="6"/>
        <v>13732774.674115403</v>
      </c>
      <c r="L44" s="1">
        <f t="shared" si="4"/>
        <v>1027860.3351955328</v>
      </c>
      <c r="N44" s="1"/>
    </row>
    <row r="45" spans="2:14" ht="15" customHeight="1">
      <c r="B45" s="1"/>
      <c r="E45" s="3">
        <v>44</v>
      </c>
      <c r="F45" s="1">
        <f t="shared" si="5"/>
        <v>85388826.815642565</v>
      </c>
      <c r="G45" s="1">
        <f t="shared" si="0"/>
        <v>279329.60893854749</v>
      </c>
      <c r="H45" s="1">
        <f t="shared" si="1"/>
        <v>996202.97951583005</v>
      </c>
      <c r="I45" s="1">
        <f t="shared" si="2"/>
        <v>1275532.5884543776</v>
      </c>
      <c r="J45" s="1">
        <f t="shared" si="3"/>
        <v>748530.72625698522</v>
      </c>
      <c r="K45" s="1">
        <f t="shared" si="6"/>
        <v>13980446.927374247</v>
      </c>
      <c r="L45" s="1">
        <f t="shared" si="4"/>
        <v>1027860.3351955328</v>
      </c>
      <c r="N45" s="1"/>
    </row>
    <row r="46" spans="2:14" ht="15" customHeight="1">
      <c r="B46" s="1"/>
      <c r="E46" s="3">
        <v>45</v>
      </c>
      <c r="F46" s="1">
        <f t="shared" si="5"/>
        <v>85109497.206704021</v>
      </c>
      <c r="G46" s="1">
        <f t="shared" si="0"/>
        <v>279329.60893854749</v>
      </c>
      <c r="H46" s="1">
        <f t="shared" si="1"/>
        <v>992944.1340782136</v>
      </c>
      <c r="I46" s="1">
        <f t="shared" si="2"/>
        <v>1272273.743016761</v>
      </c>
      <c r="J46" s="1">
        <f t="shared" si="3"/>
        <v>748530.72625698522</v>
      </c>
      <c r="K46" s="1">
        <f t="shared" si="6"/>
        <v>14224860.335195476</v>
      </c>
      <c r="L46" s="1">
        <f t="shared" si="4"/>
        <v>1027860.3351955328</v>
      </c>
      <c r="N46" s="1"/>
    </row>
    <row r="47" spans="2:14" ht="15" customHeight="1">
      <c r="B47" s="1"/>
      <c r="E47" s="3">
        <v>46</v>
      </c>
      <c r="F47" s="1">
        <f t="shared" si="5"/>
        <v>84830167.597765476</v>
      </c>
      <c r="G47" s="1">
        <f t="shared" si="0"/>
        <v>279329.60893854749</v>
      </c>
      <c r="H47" s="1">
        <f t="shared" si="1"/>
        <v>989685.28864059737</v>
      </c>
      <c r="I47" s="1">
        <f t="shared" si="2"/>
        <v>1269014.8975791449</v>
      </c>
      <c r="J47" s="1">
        <f t="shared" si="3"/>
        <v>748530.72625698522</v>
      </c>
      <c r="K47" s="1">
        <f t="shared" si="6"/>
        <v>14466014.897579089</v>
      </c>
      <c r="L47" s="1">
        <f t="shared" si="4"/>
        <v>1027860.3351955328</v>
      </c>
      <c r="N47" s="1"/>
    </row>
    <row r="48" spans="2:14" ht="15" customHeight="1">
      <c r="B48" s="1"/>
      <c r="E48" s="3">
        <v>47</v>
      </c>
      <c r="F48" s="1">
        <f t="shared" si="5"/>
        <v>84550837.988826931</v>
      </c>
      <c r="G48" s="1">
        <f t="shared" si="0"/>
        <v>279329.60893854749</v>
      </c>
      <c r="H48" s="1">
        <f t="shared" si="1"/>
        <v>986426.44320298091</v>
      </c>
      <c r="I48" s="1">
        <f t="shared" si="2"/>
        <v>1265756.0521415283</v>
      </c>
      <c r="J48" s="1">
        <f t="shared" si="3"/>
        <v>748530.72625698522</v>
      </c>
      <c r="K48" s="1">
        <f t="shared" si="6"/>
        <v>14703910.614525085</v>
      </c>
      <c r="L48" s="1">
        <f t="shared" si="4"/>
        <v>1027860.3351955328</v>
      </c>
      <c r="N48" s="1"/>
    </row>
    <row r="49" spans="2:14" ht="15" customHeight="1">
      <c r="B49" s="1"/>
      <c r="E49" s="3">
        <v>48</v>
      </c>
      <c r="F49" s="1">
        <f t="shared" si="5"/>
        <v>84271508.379888386</v>
      </c>
      <c r="G49" s="1">
        <f t="shared" si="0"/>
        <v>279329.60893854749</v>
      </c>
      <c r="H49" s="1">
        <f t="shared" si="1"/>
        <v>983167.59776536457</v>
      </c>
      <c r="I49" s="1">
        <f t="shared" si="2"/>
        <v>1262497.206703912</v>
      </c>
      <c r="J49" s="1">
        <f t="shared" si="3"/>
        <v>748530.72625698522</v>
      </c>
      <c r="K49" s="1">
        <f t="shared" si="6"/>
        <v>14938547.486033464</v>
      </c>
      <c r="L49" s="1">
        <f t="shared" si="4"/>
        <v>1027860.3351955328</v>
      </c>
      <c r="N49" s="1"/>
    </row>
    <row r="50" spans="2:14" ht="15" customHeight="1">
      <c r="B50" s="1"/>
      <c r="E50" s="3">
        <v>49</v>
      </c>
      <c r="F50" s="1">
        <f t="shared" si="5"/>
        <v>83992178.770949841</v>
      </c>
      <c r="G50" s="1">
        <f t="shared" si="0"/>
        <v>279329.60893854749</v>
      </c>
      <c r="H50" s="1">
        <f t="shared" si="1"/>
        <v>979908.75232774823</v>
      </c>
      <c r="I50" s="1">
        <f t="shared" si="2"/>
        <v>1259238.3612662957</v>
      </c>
      <c r="J50" s="1">
        <f t="shared" si="3"/>
        <v>748530.72625698522</v>
      </c>
      <c r="K50" s="1">
        <f t="shared" si="6"/>
        <v>15169925.512104226</v>
      </c>
      <c r="L50" s="1">
        <f t="shared" si="4"/>
        <v>1027860.3351955328</v>
      </c>
      <c r="N50" s="1"/>
    </row>
    <row r="51" spans="2:14" ht="15" customHeight="1">
      <c r="B51" s="1"/>
      <c r="E51" s="3">
        <v>50</v>
      </c>
      <c r="F51" s="1">
        <f t="shared" si="5"/>
        <v>83712849.162011296</v>
      </c>
      <c r="G51" s="1">
        <f t="shared" si="0"/>
        <v>279329.60893854749</v>
      </c>
      <c r="H51" s="1">
        <f t="shared" si="1"/>
        <v>976649.90689013188</v>
      </c>
      <c r="I51" s="1">
        <f t="shared" si="2"/>
        <v>1255979.5158286793</v>
      </c>
      <c r="J51" s="1">
        <f t="shared" si="3"/>
        <v>748530.72625698522</v>
      </c>
      <c r="K51" s="1">
        <f t="shared" si="6"/>
        <v>15398044.692737373</v>
      </c>
      <c r="L51" s="1">
        <f t="shared" si="4"/>
        <v>1027860.3351955328</v>
      </c>
      <c r="N51" s="1"/>
    </row>
    <row r="52" spans="2:14" ht="15" customHeight="1">
      <c r="B52" s="1"/>
      <c r="E52" s="3">
        <v>51</v>
      </c>
      <c r="F52" s="1">
        <f t="shared" si="5"/>
        <v>83433519.553072751</v>
      </c>
      <c r="G52" s="1">
        <f t="shared" si="0"/>
        <v>279329.60893854749</v>
      </c>
      <c r="H52" s="1">
        <f t="shared" si="1"/>
        <v>973391.06145251542</v>
      </c>
      <c r="I52" s="1">
        <f t="shared" si="2"/>
        <v>1252720.670391063</v>
      </c>
      <c r="J52" s="1">
        <f t="shared" si="3"/>
        <v>748530.72625698522</v>
      </c>
      <c r="K52" s="1">
        <f t="shared" si="6"/>
        <v>15622905.027932903</v>
      </c>
      <c r="L52" s="1">
        <f t="shared" si="4"/>
        <v>1027860.3351955328</v>
      </c>
      <c r="N52" s="1"/>
    </row>
    <row r="53" spans="2:14" ht="15" customHeight="1">
      <c r="B53" s="1"/>
      <c r="E53" s="3">
        <v>52</v>
      </c>
      <c r="F53" s="1">
        <f t="shared" si="5"/>
        <v>83154189.944134206</v>
      </c>
      <c r="G53" s="1">
        <f t="shared" si="0"/>
        <v>279329.60893854749</v>
      </c>
      <c r="H53" s="1">
        <f t="shared" si="1"/>
        <v>970132.2160148992</v>
      </c>
      <c r="I53" s="1">
        <f t="shared" si="2"/>
        <v>1249461.8249534466</v>
      </c>
      <c r="J53" s="1">
        <f t="shared" si="3"/>
        <v>748530.72625698522</v>
      </c>
      <c r="K53" s="1">
        <f t="shared" si="6"/>
        <v>15844506.517690817</v>
      </c>
      <c r="L53" s="1">
        <f t="shared" si="4"/>
        <v>1027860.3351955328</v>
      </c>
      <c r="N53" s="1"/>
    </row>
    <row r="54" spans="2:14" ht="15" customHeight="1">
      <c r="B54" s="1"/>
      <c r="E54" s="3">
        <v>53</v>
      </c>
      <c r="F54" s="1">
        <f t="shared" si="5"/>
        <v>82874860.335195661</v>
      </c>
      <c r="G54" s="1">
        <f t="shared" si="0"/>
        <v>279329.60893854749</v>
      </c>
      <c r="H54" s="1">
        <f t="shared" si="1"/>
        <v>966873.37057728274</v>
      </c>
      <c r="I54" s="1">
        <f t="shared" si="2"/>
        <v>1246202.9795158303</v>
      </c>
      <c r="J54" s="1">
        <f t="shared" si="3"/>
        <v>748530.72625698522</v>
      </c>
      <c r="K54" s="1">
        <f t="shared" si="6"/>
        <v>16062849.162011113</v>
      </c>
      <c r="L54" s="1">
        <f t="shared" si="4"/>
        <v>1027860.3351955328</v>
      </c>
      <c r="N54" s="1"/>
    </row>
    <row r="55" spans="2:14" ht="15" customHeight="1">
      <c r="B55" s="1"/>
      <c r="E55" s="3">
        <v>54</v>
      </c>
      <c r="F55" s="1">
        <f t="shared" si="5"/>
        <v>82595530.726257116</v>
      </c>
      <c r="G55" s="1">
        <f t="shared" si="0"/>
        <v>279329.60893854749</v>
      </c>
      <c r="H55" s="1">
        <f t="shared" si="1"/>
        <v>963614.52513966651</v>
      </c>
      <c r="I55" s="1">
        <f t="shared" si="2"/>
        <v>1242944.1340782139</v>
      </c>
      <c r="J55" s="1">
        <f t="shared" si="3"/>
        <v>748530.72625698522</v>
      </c>
      <c r="K55" s="1">
        <f t="shared" si="6"/>
        <v>16277932.960893795</v>
      </c>
      <c r="L55" s="1">
        <f t="shared" si="4"/>
        <v>1027860.3351955328</v>
      </c>
      <c r="N55" s="1"/>
    </row>
    <row r="56" spans="2:14" ht="15" customHeight="1">
      <c r="B56" s="1"/>
      <c r="E56" s="3">
        <v>55</v>
      </c>
      <c r="F56" s="1">
        <f t="shared" si="5"/>
        <v>82316201.117318571</v>
      </c>
      <c r="G56" s="1">
        <f t="shared" si="0"/>
        <v>279329.60893854749</v>
      </c>
      <c r="H56" s="1">
        <f t="shared" si="1"/>
        <v>960355.67970205005</v>
      </c>
      <c r="I56" s="1">
        <f t="shared" si="2"/>
        <v>1239685.2886405976</v>
      </c>
      <c r="J56" s="1">
        <f t="shared" si="3"/>
        <v>748530.72625698522</v>
      </c>
      <c r="K56" s="1">
        <f t="shared" si="6"/>
        <v>16489757.914338861</v>
      </c>
      <c r="L56" s="1">
        <f t="shared" si="4"/>
        <v>1027860.3351955328</v>
      </c>
      <c r="N56" s="1"/>
    </row>
    <row r="57" spans="2:14" ht="15" customHeight="1">
      <c r="B57" s="1"/>
      <c r="E57" s="3">
        <v>56</v>
      </c>
      <c r="F57" s="1">
        <f t="shared" si="5"/>
        <v>82036871.508380026</v>
      </c>
      <c r="G57" s="1">
        <f t="shared" si="0"/>
        <v>279329.60893854749</v>
      </c>
      <c r="H57" s="1">
        <f t="shared" si="1"/>
        <v>957096.83426443359</v>
      </c>
      <c r="I57" s="1">
        <f t="shared" si="2"/>
        <v>1236426.443202981</v>
      </c>
      <c r="J57" s="1">
        <f t="shared" si="3"/>
        <v>748530.72625698522</v>
      </c>
      <c r="K57" s="1">
        <f t="shared" si="6"/>
        <v>16698324.02234631</v>
      </c>
      <c r="L57" s="1">
        <f t="shared" si="4"/>
        <v>1027860.3351955328</v>
      </c>
      <c r="N57" s="1"/>
    </row>
    <row r="58" spans="2:14" ht="15" customHeight="1">
      <c r="B58" s="1"/>
      <c r="E58" s="3">
        <v>57</v>
      </c>
      <c r="F58" s="1">
        <f t="shared" si="5"/>
        <v>81757541.899441481</v>
      </c>
      <c r="G58" s="1">
        <f t="shared" si="0"/>
        <v>279329.60893854749</v>
      </c>
      <c r="H58" s="1">
        <f t="shared" si="1"/>
        <v>953837.98882681737</v>
      </c>
      <c r="I58" s="1">
        <f t="shared" si="2"/>
        <v>1233167.5977653649</v>
      </c>
      <c r="J58" s="1">
        <f t="shared" si="3"/>
        <v>748530.72625698522</v>
      </c>
      <c r="K58" s="1">
        <f t="shared" si="6"/>
        <v>16903631.284916144</v>
      </c>
      <c r="L58" s="1">
        <f t="shared" si="4"/>
        <v>1027860.3351955328</v>
      </c>
      <c r="N58" s="1"/>
    </row>
    <row r="59" spans="2:14" ht="15" customHeight="1">
      <c r="B59" s="1"/>
      <c r="E59" s="3">
        <v>58</v>
      </c>
      <c r="F59" s="1">
        <f t="shared" si="5"/>
        <v>81478212.290502936</v>
      </c>
      <c r="G59" s="1">
        <f t="shared" si="0"/>
        <v>279329.60893854749</v>
      </c>
      <c r="H59" s="1">
        <f t="shared" si="1"/>
        <v>950579.14338920114</v>
      </c>
      <c r="I59" s="1">
        <f t="shared" si="2"/>
        <v>1229908.7523277486</v>
      </c>
      <c r="J59" s="1">
        <f t="shared" si="3"/>
        <v>748530.72625698522</v>
      </c>
      <c r="K59" s="1">
        <f t="shared" si="6"/>
        <v>17105679.702048361</v>
      </c>
      <c r="L59" s="1">
        <f t="shared" si="4"/>
        <v>1027860.3351955328</v>
      </c>
      <c r="N59" s="1"/>
    </row>
    <row r="60" spans="2:14" ht="15" customHeight="1">
      <c r="B60" s="1"/>
      <c r="E60" s="3">
        <v>59</v>
      </c>
      <c r="F60" s="1">
        <f t="shared" si="5"/>
        <v>81198882.681564391</v>
      </c>
      <c r="G60" s="1">
        <f t="shared" si="0"/>
        <v>279329.60893854749</v>
      </c>
      <c r="H60" s="1">
        <f t="shared" si="1"/>
        <v>947320.29795158468</v>
      </c>
      <c r="I60" s="1">
        <f t="shared" si="2"/>
        <v>1226649.9068901322</v>
      </c>
      <c r="J60" s="1">
        <f t="shared" si="3"/>
        <v>748530.72625698522</v>
      </c>
      <c r="K60" s="1">
        <f t="shared" si="6"/>
        <v>17304469.273742963</v>
      </c>
      <c r="L60" s="1">
        <f t="shared" si="4"/>
        <v>1027860.3351955328</v>
      </c>
      <c r="N60" s="1"/>
    </row>
    <row r="61" spans="2:14" ht="15" customHeight="1">
      <c r="B61" s="1"/>
      <c r="E61" s="3">
        <v>60</v>
      </c>
      <c r="F61" s="1">
        <f t="shared" si="5"/>
        <v>80919553.072625846</v>
      </c>
      <c r="G61" s="1">
        <f t="shared" si="0"/>
        <v>279329.60893854749</v>
      </c>
      <c r="H61" s="1">
        <f t="shared" si="1"/>
        <v>944061.45251396822</v>
      </c>
      <c r="I61" s="1">
        <f t="shared" si="2"/>
        <v>1223391.0614525157</v>
      </c>
      <c r="J61" s="1">
        <f t="shared" si="3"/>
        <v>748530.72625698522</v>
      </c>
      <c r="K61" s="1">
        <f t="shared" si="6"/>
        <v>17499999.999999944</v>
      </c>
      <c r="L61" s="1">
        <f t="shared" si="4"/>
        <v>1027860.3351955328</v>
      </c>
      <c r="N61" s="1"/>
    </row>
    <row r="62" spans="2:14" ht="15" customHeight="1">
      <c r="B62" s="1"/>
      <c r="E62" s="3">
        <v>61</v>
      </c>
      <c r="F62" s="1">
        <f t="shared" si="5"/>
        <v>80640223.463687301</v>
      </c>
      <c r="G62" s="1">
        <f t="shared" si="0"/>
        <v>279329.60893854749</v>
      </c>
      <c r="H62" s="1">
        <f t="shared" si="1"/>
        <v>940802.607076352</v>
      </c>
      <c r="I62" s="1">
        <f t="shared" si="2"/>
        <v>1220132.2160148995</v>
      </c>
      <c r="J62" s="1">
        <f t="shared" si="3"/>
        <v>748530.72625698522</v>
      </c>
      <c r="K62" s="1">
        <f t="shared" si="6"/>
        <v>17692271.88081931</v>
      </c>
      <c r="L62" s="1">
        <f t="shared" si="4"/>
        <v>1027860.3351955328</v>
      </c>
      <c r="N62" s="1"/>
    </row>
    <row r="63" spans="2:14" ht="15" customHeight="1">
      <c r="B63" s="1"/>
      <c r="E63" s="3">
        <v>62</v>
      </c>
      <c r="F63" s="1">
        <f t="shared" si="5"/>
        <v>80360893.854748756</v>
      </c>
      <c r="G63" s="1">
        <f t="shared" si="0"/>
        <v>279329.60893854749</v>
      </c>
      <c r="H63" s="1">
        <f t="shared" si="1"/>
        <v>937543.76163873577</v>
      </c>
      <c r="I63" s="1">
        <f t="shared" si="2"/>
        <v>1216873.3705772832</v>
      </c>
      <c r="J63" s="1">
        <f t="shared" si="3"/>
        <v>748530.72625698522</v>
      </c>
      <c r="K63" s="1">
        <f t="shared" si="6"/>
        <v>17881284.916201059</v>
      </c>
      <c r="L63" s="1">
        <f t="shared" si="4"/>
        <v>1027860.3351955328</v>
      </c>
      <c r="N63" s="1"/>
    </row>
    <row r="64" spans="2:14" ht="15" customHeight="1">
      <c r="B64" s="1"/>
      <c r="E64" s="3">
        <v>63</v>
      </c>
      <c r="F64" s="1">
        <f t="shared" si="5"/>
        <v>80081564.245810211</v>
      </c>
      <c r="G64" s="1">
        <f t="shared" si="0"/>
        <v>279329.60893854749</v>
      </c>
      <c r="H64" s="1">
        <f t="shared" si="1"/>
        <v>934284.91620111919</v>
      </c>
      <c r="I64" s="1">
        <f t="shared" si="2"/>
        <v>1213614.5251396666</v>
      </c>
      <c r="J64" s="1">
        <f t="shared" si="3"/>
        <v>748530.72625698522</v>
      </c>
      <c r="K64" s="1">
        <f t="shared" si="6"/>
        <v>18067039.106145192</v>
      </c>
      <c r="L64" s="1">
        <f t="shared" si="4"/>
        <v>1027860.3351955328</v>
      </c>
      <c r="N64" s="1"/>
    </row>
    <row r="65" spans="2:14" ht="15" customHeight="1">
      <c r="B65" s="1"/>
      <c r="E65" s="3">
        <v>64</v>
      </c>
      <c r="F65" s="1">
        <f t="shared" si="5"/>
        <v>79802234.636871666</v>
      </c>
      <c r="G65" s="1">
        <f t="shared" si="0"/>
        <v>279329.60893854749</v>
      </c>
      <c r="H65" s="1">
        <f t="shared" si="1"/>
        <v>931026.07076350285</v>
      </c>
      <c r="I65" s="1">
        <f t="shared" si="2"/>
        <v>1210355.6797020503</v>
      </c>
      <c r="J65" s="1">
        <f t="shared" si="3"/>
        <v>748530.72625698522</v>
      </c>
      <c r="K65" s="1">
        <f t="shared" si="6"/>
        <v>18249534.450651709</v>
      </c>
      <c r="L65" s="1">
        <f t="shared" si="4"/>
        <v>1027860.3351955328</v>
      </c>
      <c r="N65" s="1"/>
    </row>
    <row r="66" spans="2:14" ht="15" customHeight="1">
      <c r="B66" s="1"/>
      <c r="E66" s="3">
        <v>65</v>
      </c>
      <c r="F66" s="1">
        <f t="shared" si="5"/>
        <v>79522905.027933121</v>
      </c>
      <c r="G66" s="1">
        <f t="shared" si="0"/>
        <v>279329.60893854749</v>
      </c>
      <c r="H66" s="1">
        <f t="shared" si="1"/>
        <v>927767.22532588651</v>
      </c>
      <c r="I66" s="1">
        <f t="shared" si="2"/>
        <v>1207096.8342644339</v>
      </c>
      <c r="J66" s="1">
        <f t="shared" si="3"/>
        <v>748530.72625698522</v>
      </c>
      <c r="K66" s="1">
        <f t="shared" si="6"/>
        <v>18428770.94972061</v>
      </c>
      <c r="L66" s="1">
        <f t="shared" si="4"/>
        <v>1027860.3351955328</v>
      </c>
      <c r="N66" s="1"/>
    </row>
    <row r="67" spans="2:14" ht="15" customHeight="1">
      <c r="B67" s="1"/>
      <c r="E67" s="3">
        <v>66</v>
      </c>
      <c r="F67" s="1">
        <f t="shared" si="5"/>
        <v>79243575.418994576</v>
      </c>
      <c r="G67" s="1">
        <f t="shared" si="0"/>
        <v>279329.60893854749</v>
      </c>
      <c r="H67" s="1">
        <f t="shared" si="1"/>
        <v>924508.37988827017</v>
      </c>
      <c r="I67" s="1">
        <f t="shared" si="2"/>
        <v>1203837.9888268176</v>
      </c>
      <c r="J67" s="1">
        <f t="shared" si="3"/>
        <v>748530.72625698522</v>
      </c>
      <c r="K67" s="1">
        <f t="shared" si="6"/>
        <v>18604748.603351895</v>
      </c>
      <c r="L67" s="1">
        <f t="shared" si="4"/>
        <v>1027860.3351955328</v>
      </c>
      <c r="N67" s="1"/>
    </row>
    <row r="68" spans="2:14" ht="15" customHeight="1">
      <c r="B68" s="1"/>
      <c r="E68" s="3">
        <v>67</v>
      </c>
      <c r="F68" s="1">
        <f t="shared" si="5"/>
        <v>78964245.810056031</v>
      </c>
      <c r="G68" s="1">
        <f t="shared" si="0"/>
        <v>279329.60893854749</v>
      </c>
      <c r="H68" s="1">
        <f t="shared" si="1"/>
        <v>921249.53445065382</v>
      </c>
      <c r="I68" s="1">
        <f t="shared" si="2"/>
        <v>1200579.1433892013</v>
      </c>
      <c r="J68" s="1">
        <f t="shared" si="3"/>
        <v>748530.72625698522</v>
      </c>
      <c r="K68" s="1">
        <f t="shared" si="6"/>
        <v>18777467.411545563</v>
      </c>
      <c r="L68" s="1">
        <f t="shared" si="4"/>
        <v>1027860.3351955328</v>
      </c>
      <c r="N68" s="1"/>
    </row>
    <row r="69" spans="2:14" ht="15" customHeight="1">
      <c r="B69" s="1"/>
      <c r="E69" s="3">
        <v>68</v>
      </c>
      <c r="F69" s="1">
        <f t="shared" si="5"/>
        <v>78684916.201117486</v>
      </c>
      <c r="G69" s="1">
        <f t="shared" si="0"/>
        <v>279329.60893854749</v>
      </c>
      <c r="H69" s="1">
        <f t="shared" si="1"/>
        <v>917990.68901303736</v>
      </c>
      <c r="I69" s="1">
        <f t="shared" si="2"/>
        <v>1197320.2979515849</v>
      </c>
      <c r="J69" s="1">
        <f t="shared" si="3"/>
        <v>748530.72625698522</v>
      </c>
      <c r="K69" s="1">
        <f t="shared" si="6"/>
        <v>18946927.374301616</v>
      </c>
      <c r="L69" s="1">
        <f t="shared" si="4"/>
        <v>1027860.3351955328</v>
      </c>
      <c r="N69" s="1"/>
    </row>
    <row r="70" spans="2:14" ht="15" customHeight="1">
      <c r="B70" s="1"/>
      <c r="E70" s="3">
        <v>69</v>
      </c>
      <c r="F70" s="1">
        <f t="shared" si="5"/>
        <v>78405586.592178941</v>
      </c>
      <c r="G70" s="1">
        <f t="shared" si="0"/>
        <v>279329.60893854749</v>
      </c>
      <c r="H70" s="1">
        <f t="shared" si="1"/>
        <v>914731.84357542114</v>
      </c>
      <c r="I70" s="1">
        <f t="shared" si="2"/>
        <v>1194061.4525139686</v>
      </c>
      <c r="J70" s="1">
        <f t="shared" si="3"/>
        <v>748530.72625698522</v>
      </c>
      <c r="K70" s="1">
        <f t="shared" si="6"/>
        <v>19113128.491620053</v>
      </c>
      <c r="L70" s="1">
        <f t="shared" si="4"/>
        <v>1027860.3351955328</v>
      </c>
      <c r="N70" s="1"/>
    </row>
    <row r="71" spans="2:14" ht="15" customHeight="1">
      <c r="B71" s="1"/>
      <c r="E71" s="3">
        <v>70</v>
      </c>
      <c r="F71" s="1">
        <f t="shared" si="5"/>
        <v>78126256.983240396</v>
      </c>
      <c r="G71" s="1">
        <f t="shared" si="0"/>
        <v>279329.60893854749</v>
      </c>
      <c r="H71" s="1">
        <f t="shared" si="1"/>
        <v>911472.99813780468</v>
      </c>
      <c r="I71" s="1">
        <f t="shared" si="2"/>
        <v>1190802.6070763522</v>
      </c>
      <c r="J71" s="1">
        <f t="shared" si="3"/>
        <v>748530.72625698522</v>
      </c>
      <c r="K71" s="1">
        <f t="shared" si="6"/>
        <v>19276070.763500873</v>
      </c>
      <c r="L71" s="1">
        <f t="shared" si="4"/>
        <v>1027860.3351955328</v>
      </c>
      <c r="N71" s="1"/>
    </row>
    <row r="72" spans="2:14" ht="15" customHeight="1">
      <c r="B72" s="1"/>
      <c r="E72" s="3">
        <v>71</v>
      </c>
      <c r="F72" s="1">
        <f t="shared" si="5"/>
        <v>77846927.374301851</v>
      </c>
      <c r="G72" s="1">
        <f t="shared" si="0"/>
        <v>279329.60893854749</v>
      </c>
      <c r="H72" s="1">
        <f t="shared" si="1"/>
        <v>908214.15270018822</v>
      </c>
      <c r="I72" s="1">
        <f t="shared" si="2"/>
        <v>1187543.7616387357</v>
      </c>
      <c r="J72" s="1">
        <f t="shared" si="3"/>
        <v>748530.72625698522</v>
      </c>
      <c r="K72" s="1">
        <f t="shared" si="6"/>
        <v>19435754.189944077</v>
      </c>
      <c r="L72" s="1">
        <f t="shared" si="4"/>
        <v>1027860.3351955328</v>
      </c>
      <c r="N72" s="1"/>
    </row>
    <row r="73" spans="2:14" ht="15" customHeight="1">
      <c r="B73" s="1"/>
      <c r="E73" s="3">
        <v>72</v>
      </c>
      <c r="F73" s="1">
        <f t="shared" si="5"/>
        <v>77567597.765363306</v>
      </c>
      <c r="G73" s="1">
        <f t="shared" si="0"/>
        <v>279329.60893854749</v>
      </c>
      <c r="H73" s="1">
        <f t="shared" si="1"/>
        <v>904955.30726257199</v>
      </c>
      <c r="I73" s="1">
        <f t="shared" si="2"/>
        <v>1184284.9162011195</v>
      </c>
      <c r="J73" s="1">
        <f t="shared" si="3"/>
        <v>748530.72625698522</v>
      </c>
      <c r="K73" s="1">
        <f t="shared" si="6"/>
        <v>19592178.770949665</v>
      </c>
      <c r="L73" s="1">
        <f t="shared" si="4"/>
        <v>1027860.3351955328</v>
      </c>
      <c r="N73" s="1"/>
    </row>
    <row r="74" spans="2:14" ht="15" customHeight="1">
      <c r="B74" s="1"/>
      <c r="E74" s="3">
        <v>73</v>
      </c>
      <c r="F74" s="1">
        <f t="shared" si="5"/>
        <v>77288268.156424761</v>
      </c>
      <c r="G74" s="1">
        <f t="shared" si="0"/>
        <v>279329.60893854749</v>
      </c>
      <c r="H74" s="1">
        <f t="shared" si="1"/>
        <v>901696.46182495554</v>
      </c>
      <c r="I74" s="1">
        <f t="shared" si="2"/>
        <v>1181026.070763503</v>
      </c>
      <c r="J74" s="1">
        <f t="shared" si="3"/>
        <v>748530.72625698522</v>
      </c>
      <c r="K74" s="1">
        <f t="shared" si="6"/>
        <v>19745344.506517638</v>
      </c>
      <c r="L74" s="1">
        <f t="shared" si="4"/>
        <v>1027860.3351955328</v>
      </c>
      <c r="N74" s="1"/>
    </row>
    <row r="75" spans="2:14" ht="15" customHeight="1">
      <c r="B75" s="1"/>
      <c r="E75" s="3">
        <v>74</v>
      </c>
      <c r="F75" s="1">
        <f t="shared" si="5"/>
        <v>77008938.547486216</v>
      </c>
      <c r="G75" s="1">
        <f t="shared" si="0"/>
        <v>279329.60893854749</v>
      </c>
      <c r="H75" s="1">
        <f t="shared" si="1"/>
        <v>898437.61638733931</v>
      </c>
      <c r="I75" s="1">
        <f t="shared" si="2"/>
        <v>1177767.2253258869</v>
      </c>
      <c r="J75" s="1">
        <f t="shared" si="3"/>
        <v>748530.72625698522</v>
      </c>
      <c r="K75" s="1">
        <f t="shared" si="6"/>
        <v>19895251.396647993</v>
      </c>
      <c r="L75" s="1">
        <f t="shared" si="4"/>
        <v>1027860.3351955328</v>
      </c>
      <c r="N75" s="1"/>
    </row>
    <row r="76" spans="2:14" ht="15" customHeight="1">
      <c r="B76" s="1"/>
      <c r="E76" s="3">
        <v>75</v>
      </c>
      <c r="F76" s="1">
        <f t="shared" si="5"/>
        <v>76729608.938547671</v>
      </c>
      <c r="G76" s="1">
        <f t="shared" si="0"/>
        <v>279329.60893854749</v>
      </c>
      <c r="H76" s="1">
        <f t="shared" si="1"/>
        <v>895178.77094972285</v>
      </c>
      <c r="I76" s="1">
        <f t="shared" si="2"/>
        <v>1174508.3798882703</v>
      </c>
      <c r="J76" s="1">
        <f t="shared" si="3"/>
        <v>748530.72625698522</v>
      </c>
      <c r="K76" s="1">
        <f t="shared" si="6"/>
        <v>20041899.44134073</v>
      </c>
      <c r="L76" s="1">
        <f t="shared" si="4"/>
        <v>1027860.3351955328</v>
      </c>
      <c r="N76" s="1"/>
    </row>
    <row r="77" spans="2:14" ht="15" customHeight="1">
      <c r="B77" s="1"/>
      <c r="E77" s="3">
        <v>76</v>
      </c>
      <c r="F77" s="1">
        <f t="shared" si="5"/>
        <v>76450279.329609126</v>
      </c>
      <c r="G77" s="1">
        <f t="shared" si="0"/>
        <v>279329.60893854749</v>
      </c>
      <c r="H77" s="1">
        <f t="shared" si="1"/>
        <v>891919.92551210651</v>
      </c>
      <c r="I77" s="1">
        <f t="shared" si="2"/>
        <v>1171249.5344506539</v>
      </c>
      <c r="J77" s="1">
        <f t="shared" si="3"/>
        <v>748530.72625698522</v>
      </c>
      <c r="K77" s="1">
        <f t="shared" si="6"/>
        <v>20185288.64059585</v>
      </c>
      <c r="L77" s="1">
        <f t="shared" si="4"/>
        <v>1027860.3351955328</v>
      </c>
      <c r="N77" s="1"/>
    </row>
    <row r="78" spans="2:14" ht="15" customHeight="1">
      <c r="B78" s="1"/>
      <c r="E78" s="3">
        <v>77</v>
      </c>
      <c r="F78" s="1">
        <f t="shared" si="5"/>
        <v>76170949.720670581</v>
      </c>
      <c r="G78" s="1">
        <f t="shared" si="0"/>
        <v>279329.60893854749</v>
      </c>
      <c r="H78" s="1">
        <f t="shared" si="1"/>
        <v>888661.08007449016</v>
      </c>
      <c r="I78" s="1">
        <f t="shared" si="2"/>
        <v>1167990.6890130376</v>
      </c>
      <c r="J78" s="1">
        <f t="shared" si="3"/>
        <v>748530.72625698522</v>
      </c>
      <c r="K78" s="1">
        <f t="shared" si="6"/>
        <v>20325418.994413354</v>
      </c>
      <c r="L78" s="1">
        <f t="shared" si="4"/>
        <v>1027860.3351955328</v>
      </c>
      <c r="N78" s="1"/>
    </row>
    <row r="79" spans="2:14" ht="15" customHeight="1">
      <c r="B79" s="1"/>
      <c r="E79" s="3">
        <v>78</v>
      </c>
      <c r="F79" s="1">
        <f t="shared" si="5"/>
        <v>75891620.111732036</v>
      </c>
      <c r="G79" s="1">
        <f t="shared" si="0"/>
        <v>279329.60893854749</v>
      </c>
      <c r="H79" s="1">
        <f t="shared" si="1"/>
        <v>885402.23463687394</v>
      </c>
      <c r="I79" s="1">
        <f t="shared" si="2"/>
        <v>1164731.8435754215</v>
      </c>
      <c r="J79" s="1">
        <f t="shared" si="3"/>
        <v>748530.72625698522</v>
      </c>
      <c r="K79" s="1">
        <f t="shared" si="6"/>
        <v>20462290.502793241</v>
      </c>
      <c r="L79" s="1">
        <f t="shared" si="4"/>
        <v>1027860.3351955328</v>
      </c>
      <c r="N79" s="1"/>
    </row>
    <row r="80" spans="2:14" ht="15" customHeight="1">
      <c r="B80" s="1"/>
      <c r="E80" s="3">
        <v>79</v>
      </c>
      <c r="F80" s="1">
        <f t="shared" si="5"/>
        <v>75612290.502793491</v>
      </c>
      <c r="G80" s="1">
        <f t="shared" si="0"/>
        <v>279329.60893854749</v>
      </c>
      <c r="H80" s="1">
        <f t="shared" si="1"/>
        <v>882143.38919925748</v>
      </c>
      <c r="I80" s="1">
        <f t="shared" si="2"/>
        <v>1161472.9981378049</v>
      </c>
      <c r="J80" s="1">
        <f t="shared" si="3"/>
        <v>748530.72625698522</v>
      </c>
      <c r="K80" s="1">
        <f t="shared" si="6"/>
        <v>20595903.165735513</v>
      </c>
      <c r="L80" s="1">
        <f t="shared" si="4"/>
        <v>1027860.3351955328</v>
      </c>
      <c r="N80" s="1"/>
    </row>
    <row r="81" spans="2:14" ht="15" customHeight="1">
      <c r="B81" s="1"/>
      <c r="E81" s="3">
        <v>80</v>
      </c>
      <c r="F81" s="1">
        <f t="shared" si="5"/>
        <v>75332960.893854946</v>
      </c>
      <c r="G81" s="1">
        <f t="shared" si="0"/>
        <v>279329.60893854749</v>
      </c>
      <c r="H81" s="1">
        <f t="shared" si="1"/>
        <v>878884.54376164114</v>
      </c>
      <c r="I81" s="1">
        <f t="shared" si="2"/>
        <v>1158214.1527001886</v>
      </c>
      <c r="J81" s="1">
        <f t="shared" si="3"/>
        <v>748530.72625698522</v>
      </c>
      <c r="K81" s="1">
        <f t="shared" si="6"/>
        <v>20726256.983240169</v>
      </c>
      <c r="L81" s="1">
        <f t="shared" si="4"/>
        <v>1027860.3351955328</v>
      </c>
      <c r="N81" s="1"/>
    </row>
    <row r="82" spans="2:14" ht="15" customHeight="1">
      <c r="B82" s="1"/>
      <c r="E82" s="3">
        <v>81</v>
      </c>
      <c r="F82" s="1">
        <f t="shared" si="5"/>
        <v>75053631.284916401</v>
      </c>
      <c r="G82" s="1">
        <f t="shared" si="0"/>
        <v>279329.60893854749</v>
      </c>
      <c r="H82" s="1">
        <f t="shared" si="1"/>
        <v>875625.69832402479</v>
      </c>
      <c r="I82" s="1">
        <f t="shared" si="2"/>
        <v>1154955.3072625722</v>
      </c>
      <c r="J82" s="1">
        <f t="shared" si="3"/>
        <v>748530.72625698522</v>
      </c>
      <c r="K82" s="1">
        <f t="shared" si="6"/>
        <v>20853351.955307208</v>
      </c>
      <c r="L82" s="1">
        <f t="shared" si="4"/>
        <v>1027860.3351955328</v>
      </c>
      <c r="N82" s="1"/>
    </row>
    <row r="83" spans="2:14" ht="15" customHeight="1">
      <c r="B83" s="1"/>
      <c r="E83" s="3">
        <v>82</v>
      </c>
      <c r="F83" s="1">
        <f t="shared" si="5"/>
        <v>74774301.675977856</v>
      </c>
      <c r="G83" s="1">
        <f t="shared" si="0"/>
        <v>279329.60893854749</v>
      </c>
      <c r="H83" s="1">
        <f t="shared" si="1"/>
        <v>872366.85288640857</v>
      </c>
      <c r="I83" s="1">
        <f t="shared" si="2"/>
        <v>1151696.4618249561</v>
      </c>
      <c r="J83" s="1">
        <f t="shared" si="3"/>
        <v>748530.72625698522</v>
      </c>
      <c r="K83" s="1">
        <f t="shared" si="6"/>
        <v>20977188.081936631</v>
      </c>
      <c r="L83" s="1">
        <f t="shared" si="4"/>
        <v>1027860.3351955328</v>
      </c>
      <c r="N83" s="1"/>
    </row>
    <row r="84" spans="2:14" ht="15" customHeight="1">
      <c r="B84" s="1"/>
      <c r="E84" s="3">
        <v>83</v>
      </c>
      <c r="F84" s="1">
        <f t="shared" si="5"/>
        <v>74494972.067039311</v>
      </c>
      <c r="G84" s="1">
        <f t="shared" si="0"/>
        <v>279329.60893854749</v>
      </c>
      <c r="H84" s="1">
        <f t="shared" si="1"/>
        <v>869108.00744879199</v>
      </c>
      <c r="I84" s="1">
        <f t="shared" si="2"/>
        <v>1148437.6163873395</v>
      </c>
      <c r="J84" s="1">
        <f t="shared" si="3"/>
        <v>748530.72625698522</v>
      </c>
      <c r="K84" s="1">
        <f t="shared" si="6"/>
        <v>21097765.363128439</v>
      </c>
      <c r="L84" s="1">
        <f t="shared" si="4"/>
        <v>1027860.3351955328</v>
      </c>
      <c r="N84" s="1"/>
    </row>
    <row r="85" spans="2:14" ht="15" customHeight="1">
      <c r="B85" s="1"/>
      <c r="E85" s="3">
        <v>84</v>
      </c>
      <c r="F85" s="1">
        <f t="shared" si="5"/>
        <v>74215642.458100766</v>
      </c>
      <c r="G85" s="1">
        <f t="shared" si="0"/>
        <v>279329.60893854749</v>
      </c>
      <c r="H85" s="1">
        <f t="shared" si="1"/>
        <v>865849.16201117577</v>
      </c>
      <c r="I85" s="1">
        <f t="shared" si="2"/>
        <v>1145178.7709497232</v>
      </c>
      <c r="J85" s="1">
        <f t="shared" si="3"/>
        <v>748530.72625698522</v>
      </c>
      <c r="K85" s="1">
        <f t="shared" si="6"/>
        <v>21215083.79888263</v>
      </c>
      <c r="L85" s="1">
        <f t="shared" si="4"/>
        <v>1027860.3351955328</v>
      </c>
      <c r="N85" s="1"/>
    </row>
    <row r="86" spans="2:14" ht="15" customHeight="1">
      <c r="B86" s="1"/>
      <c r="E86" s="3">
        <v>85</v>
      </c>
      <c r="F86" s="1">
        <f t="shared" si="5"/>
        <v>73936312.849162221</v>
      </c>
      <c r="G86" s="1">
        <f t="shared" si="0"/>
        <v>279329.60893854749</v>
      </c>
      <c r="H86" s="1">
        <f t="shared" si="1"/>
        <v>862590.31657355931</v>
      </c>
      <c r="I86" s="1">
        <f t="shared" si="2"/>
        <v>1141919.9255121069</v>
      </c>
      <c r="J86" s="1">
        <f t="shared" si="3"/>
        <v>748530.72625698522</v>
      </c>
      <c r="K86" s="1">
        <f t="shared" si="6"/>
        <v>21329143.389199205</v>
      </c>
      <c r="L86" s="1">
        <f t="shared" si="4"/>
        <v>1027860.3351955328</v>
      </c>
      <c r="N86" s="1"/>
    </row>
    <row r="87" spans="2:14" ht="15" customHeight="1">
      <c r="B87" s="1"/>
      <c r="E87" s="3">
        <v>86</v>
      </c>
      <c r="F87" s="1">
        <f t="shared" si="5"/>
        <v>73656983.240223676</v>
      </c>
      <c r="G87" s="1">
        <f t="shared" si="0"/>
        <v>279329.60893854749</v>
      </c>
      <c r="H87" s="1">
        <f t="shared" si="1"/>
        <v>859331.47113594308</v>
      </c>
      <c r="I87" s="1">
        <f t="shared" si="2"/>
        <v>1138661.0800744905</v>
      </c>
      <c r="J87" s="1">
        <f t="shared" si="3"/>
        <v>748530.72625698522</v>
      </c>
      <c r="K87" s="1">
        <f t="shared" si="6"/>
        <v>21439944.134078164</v>
      </c>
      <c r="L87" s="1">
        <f t="shared" si="4"/>
        <v>1027860.3351955328</v>
      </c>
      <c r="N87" s="1"/>
    </row>
    <row r="88" spans="2:14" ht="15" customHeight="1">
      <c r="B88" s="1"/>
      <c r="E88" s="3">
        <v>87</v>
      </c>
      <c r="F88" s="1">
        <f t="shared" si="5"/>
        <v>73377653.631285131</v>
      </c>
      <c r="G88" s="1">
        <f t="shared" si="0"/>
        <v>279329.60893854749</v>
      </c>
      <c r="H88" s="1">
        <f t="shared" si="1"/>
        <v>856072.62569832662</v>
      </c>
      <c r="I88" s="1">
        <f t="shared" si="2"/>
        <v>1135402.2346368742</v>
      </c>
      <c r="J88" s="1">
        <f t="shared" si="3"/>
        <v>748530.72625698522</v>
      </c>
      <c r="K88" s="1">
        <f t="shared" si="6"/>
        <v>21547486.033519506</v>
      </c>
      <c r="L88" s="1">
        <f t="shared" si="4"/>
        <v>1027860.3351955328</v>
      </c>
      <c r="N88" s="1"/>
    </row>
    <row r="89" spans="2:14" ht="15" customHeight="1">
      <c r="B89" s="1"/>
      <c r="E89" s="3">
        <v>88</v>
      </c>
      <c r="F89" s="1">
        <f t="shared" si="5"/>
        <v>73098324.022346586</v>
      </c>
      <c r="G89" s="1">
        <f t="shared" si="0"/>
        <v>279329.60893854749</v>
      </c>
      <c r="H89" s="1">
        <f t="shared" si="1"/>
        <v>852813.78026071016</v>
      </c>
      <c r="I89" s="1">
        <f t="shared" si="2"/>
        <v>1132143.3891992576</v>
      </c>
      <c r="J89" s="1">
        <f t="shared" si="3"/>
        <v>748530.72625698522</v>
      </c>
      <c r="K89" s="1">
        <f t="shared" si="6"/>
        <v>21651769.087523233</v>
      </c>
      <c r="L89" s="1">
        <f t="shared" si="4"/>
        <v>1027860.3351955328</v>
      </c>
      <c r="N89" s="1"/>
    </row>
    <row r="90" spans="2:14" ht="15" customHeight="1">
      <c r="B90" s="1"/>
      <c r="E90" s="3">
        <v>89</v>
      </c>
      <c r="F90" s="1">
        <f t="shared" si="5"/>
        <v>72818994.413408041</v>
      </c>
      <c r="G90" s="1">
        <f t="shared" si="0"/>
        <v>279329.60893854749</v>
      </c>
      <c r="H90" s="1">
        <f t="shared" si="1"/>
        <v>849554.93482309394</v>
      </c>
      <c r="I90" s="1">
        <f t="shared" si="2"/>
        <v>1128884.5437616415</v>
      </c>
      <c r="J90" s="1">
        <f t="shared" si="3"/>
        <v>748530.72625698522</v>
      </c>
      <c r="K90" s="1">
        <f t="shared" si="6"/>
        <v>21752793.29608934</v>
      </c>
      <c r="L90" s="1">
        <f t="shared" si="4"/>
        <v>1027860.3351955328</v>
      </c>
      <c r="N90" s="1"/>
    </row>
    <row r="91" spans="2:14" ht="15" customHeight="1">
      <c r="B91" s="1"/>
      <c r="E91" s="3">
        <v>90</v>
      </c>
      <c r="F91" s="1">
        <f t="shared" si="5"/>
        <v>72539664.804469496</v>
      </c>
      <c r="G91" s="1">
        <f t="shared" si="0"/>
        <v>279329.60893854749</v>
      </c>
      <c r="H91" s="1">
        <f t="shared" si="1"/>
        <v>846296.08938547748</v>
      </c>
      <c r="I91" s="1">
        <f t="shared" si="2"/>
        <v>1125625.6983240249</v>
      </c>
      <c r="J91" s="1">
        <f t="shared" si="3"/>
        <v>748530.72625698522</v>
      </c>
      <c r="K91" s="1">
        <f t="shared" si="6"/>
        <v>21850558.659217831</v>
      </c>
      <c r="L91" s="1">
        <f t="shared" si="4"/>
        <v>1027860.3351955328</v>
      </c>
      <c r="N91" s="1"/>
    </row>
    <row r="92" spans="2:14" ht="15" customHeight="1">
      <c r="B92" s="1"/>
      <c r="E92" s="3">
        <v>91</v>
      </c>
      <c r="F92" s="1">
        <f t="shared" si="5"/>
        <v>72260335.195530951</v>
      </c>
      <c r="G92" s="1">
        <f t="shared" si="0"/>
        <v>279329.60893854749</v>
      </c>
      <c r="H92" s="1">
        <f t="shared" si="1"/>
        <v>843037.24394786113</v>
      </c>
      <c r="I92" s="1">
        <f t="shared" si="2"/>
        <v>1122366.8528864086</v>
      </c>
      <c r="J92" s="1">
        <f t="shared" si="3"/>
        <v>748530.72625698522</v>
      </c>
      <c r="K92" s="1">
        <f t="shared" si="6"/>
        <v>21945065.176908705</v>
      </c>
      <c r="L92" s="1">
        <f t="shared" si="4"/>
        <v>1027860.3351955328</v>
      </c>
      <c r="N92" s="1"/>
    </row>
    <row r="93" spans="2:14" ht="15" customHeight="1">
      <c r="B93" s="1"/>
      <c r="E93" s="3">
        <v>92</v>
      </c>
      <c r="F93" s="1">
        <f t="shared" si="5"/>
        <v>71981005.586592406</v>
      </c>
      <c r="G93" s="1">
        <f t="shared" si="0"/>
        <v>279329.60893854749</v>
      </c>
      <c r="H93" s="1">
        <f t="shared" si="1"/>
        <v>839778.39851024479</v>
      </c>
      <c r="I93" s="1">
        <f t="shared" si="2"/>
        <v>1119108.0074487922</v>
      </c>
      <c r="J93" s="1">
        <f t="shared" si="3"/>
        <v>748530.72625698522</v>
      </c>
      <c r="K93" s="1">
        <f t="shared" si="6"/>
        <v>22036312.849161964</v>
      </c>
      <c r="L93" s="1">
        <f t="shared" si="4"/>
        <v>1027860.3351955328</v>
      </c>
      <c r="N93" s="1"/>
    </row>
    <row r="94" spans="2:14" ht="15" customHeight="1">
      <c r="B94" s="1"/>
      <c r="E94" s="3">
        <v>93</v>
      </c>
      <c r="F94" s="1">
        <f t="shared" si="5"/>
        <v>71701675.977653861</v>
      </c>
      <c r="G94" s="1">
        <f t="shared" si="0"/>
        <v>279329.60893854749</v>
      </c>
      <c r="H94" s="1">
        <f t="shared" si="1"/>
        <v>836519.55307262845</v>
      </c>
      <c r="I94" s="1">
        <f t="shared" si="2"/>
        <v>1115849.1620111759</v>
      </c>
      <c r="J94" s="1">
        <f t="shared" si="3"/>
        <v>748530.72625698522</v>
      </c>
      <c r="K94" s="1">
        <f t="shared" si="6"/>
        <v>22124301.675977606</v>
      </c>
      <c r="L94" s="1">
        <f t="shared" si="4"/>
        <v>1027860.3351955328</v>
      </c>
      <c r="N94" s="1"/>
    </row>
    <row r="95" spans="2:14" ht="15" customHeight="1">
      <c r="B95" s="1"/>
      <c r="E95" s="3">
        <v>94</v>
      </c>
      <c r="F95" s="1">
        <f t="shared" si="5"/>
        <v>71422346.368715316</v>
      </c>
      <c r="G95" s="1">
        <f t="shared" si="0"/>
        <v>279329.60893854749</v>
      </c>
      <c r="H95" s="1">
        <f t="shared" si="1"/>
        <v>833260.70763501211</v>
      </c>
      <c r="I95" s="1">
        <f t="shared" si="2"/>
        <v>1112590.3165735595</v>
      </c>
      <c r="J95" s="1">
        <f t="shared" si="3"/>
        <v>748530.72625698522</v>
      </c>
      <c r="K95" s="1">
        <f t="shared" si="6"/>
        <v>22209031.657355633</v>
      </c>
      <c r="L95" s="1">
        <f t="shared" si="4"/>
        <v>1027860.3351955328</v>
      </c>
      <c r="N95" s="1"/>
    </row>
    <row r="96" spans="2:14" ht="15" customHeight="1">
      <c r="B96" s="1"/>
      <c r="E96" s="3">
        <v>95</v>
      </c>
      <c r="F96" s="1">
        <f t="shared" si="5"/>
        <v>71143016.759776771</v>
      </c>
      <c r="G96" s="1">
        <f t="shared" si="0"/>
        <v>279329.60893854749</v>
      </c>
      <c r="H96" s="1">
        <f t="shared" si="1"/>
        <v>830001.86219739576</v>
      </c>
      <c r="I96" s="1">
        <f t="shared" si="2"/>
        <v>1109331.4711359432</v>
      </c>
      <c r="J96" s="1">
        <f t="shared" si="3"/>
        <v>748530.72625698522</v>
      </c>
      <c r="K96" s="1">
        <f t="shared" si="6"/>
        <v>22290502.793296043</v>
      </c>
      <c r="L96" s="1">
        <f t="shared" si="4"/>
        <v>1027860.3351955328</v>
      </c>
      <c r="N96" s="1"/>
    </row>
    <row r="97" spans="2:14" ht="15" customHeight="1">
      <c r="B97" s="1"/>
      <c r="E97" s="3">
        <v>96</v>
      </c>
      <c r="F97" s="1">
        <f t="shared" si="5"/>
        <v>70863687.150838226</v>
      </c>
      <c r="G97" s="1">
        <f t="shared" si="0"/>
        <v>279329.60893854749</v>
      </c>
      <c r="H97" s="1">
        <f t="shared" si="1"/>
        <v>826743.0167597793</v>
      </c>
      <c r="I97" s="1">
        <f t="shared" si="2"/>
        <v>1106072.6256983269</v>
      </c>
      <c r="J97" s="1">
        <f t="shared" si="3"/>
        <v>748530.72625698522</v>
      </c>
      <c r="K97" s="1">
        <f t="shared" si="6"/>
        <v>22368715.083798837</v>
      </c>
      <c r="L97" s="1">
        <f t="shared" si="4"/>
        <v>1027860.3351955328</v>
      </c>
      <c r="N97" s="1"/>
    </row>
    <row r="98" spans="2:14" ht="15" customHeight="1">
      <c r="B98" s="1"/>
      <c r="E98" s="3">
        <v>97</v>
      </c>
      <c r="F98" s="1">
        <f t="shared" si="5"/>
        <v>70584357.541899681</v>
      </c>
      <c r="G98" s="1">
        <f t="shared" si="0"/>
        <v>279329.60893854749</v>
      </c>
      <c r="H98" s="1">
        <f t="shared" si="1"/>
        <v>823484.17132216308</v>
      </c>
      <c r="I98" s="1">
        <f t="shared" si="2"/>
        <v>1102813.7802607105</v>
      </c>
      <c r="J98" s="1">
        <f t="shared" si="3"/>
        <v>748530.72625698522</v>
      </c>
      <c r="K98" s="1">
        <f t="shared" si="6"/>
        <v>22443668.528864015</v>
      </c>
      <c r="L98" s="1">
        <f t="shared" si="4"/>
        <v>1027860.3351955328</v>
      </c>
      <c r="N98" s="1"/>
    </row>
    <row r="99" spans="2:14" ht="15" customHeight="1">
      <c r="B99" s="1"/>
      <c r="E99" s="3">
        <v>98</v>
      </c>
      <c r="F99" s="1">
        <f t="shared" si="5"/>
        <v>70305027.932961136</v>
      </c>
      <c r="G99" s="1">
        <f t="shared" si="0"/>
        <v>279329.60893854749</v>
      </c>
      <c r="H99" s="1">
        <f t="shared" si="1"/>
        <v>820225.32588454662</v>
      </c>
      <c r="I99" s="1">
        <f t="shared" si="2"/>
        <v>1099554.9348230942</v>
      </c>
      <c r="J99" s="1">
        <f t="shared" si="3"/>
        <v>748530.72625698522</v>
      </c>
      <c r="K99" s="1">
        <f t="shared" si="6"/>
        <v>22515363.128491577</v>
      </c>
      <c r="L99" s="1">
        <f t="shared" si="4"/>
        <v>1027860.3351955328</v>
      </c>
      <c r="N99" s="1"/>
    </row>
    <row r="100" spans="2:14" ht="15" customHeight="1">
      <c r="B100" s="1"/>
      <c r="E100" s="3">
        <v>99</v>
      </c>
      <c r="F100" s="1">
        <f t="shared" si="5"/>
        <v>70025698.324022591</v>
      </c>
      <c r="G100" s="1">
        <f t="shared" si="0"/>
        <v>279329.60893854749</v>
      </c>
      <c r="H100" s="1">
        <f t="shared" si="1"/>
        <v>816966.48044693039</v>
      </c>
      <c r="I100" s="1">
        <f t="shared" si="2"/>
        <v>1096296.0893854778</v>
      </c>
      <c r="J100" s="1">
        <f t="shared" si="3"/>
        <v>748530.72625698522</v>
      </c>
      <c r="K100" s="1">
        <f t="shared" si="6"/>
        <v>22583798.882681523</v>
      </c>
      <c r="L100" s="1">
        <f t="shared" si="4"/>
        <v>1027860.3351955328</v>
      </c>
      <c r="N100" s="1"/>
    </row>
    <row r="101" spans="2:14" ht="15" customHeight="1">
      <c r="B101" s="1"/>
      <c r="E101" s="3">
        <v>100</v>
      </c>
      <c r="F101" s="1">
        <f t="shared" si="5"/>
        <v>69746368.715084046</v>
      </c>
      <c r="G101" s="1">
        <f t="shared" si="0"/>
        <v>279329.60893854749</v>
      </c>
      <c r="H101" s="1">
        <f t="shared" si="1"/>
        <v>813707.63500931393</v>
      </c>
      <c r="I101" s="1">
        <f t="shared" si="2"/>
        <v>1093037.2439478615</v>
      </c>
      <c r="J101" s="1">
        <f t="shared" si="3"/>
        <v>748530.72625698522</v>
      </c>
      <c r="K101" s="1">
        <f t="shared" si="6"/>
        <v>22648975.791433852</v>
      </c>
      <c r="L101" s="1">
        <f t="shared" si="4"/>
        <v>1027860.3351955328</v>
      </c>
      <c r="N101" s="1"/>
    </row>
    <row r="102" spans="2:14" ht="15" customHeight="1">
      <c r="B102" s="1"/>
      <c r="E102" s="3">
        <v>101</v>
      </c>
      <c r="F102" s="1">
        <f t="shared" si="5"/>
        <v>69467039.106145501</v>
      </c>
      <c r="G102" s="1">
        <f t="shared" si="0"/>
        <v>279329.60893854749</v>
      </c>
      <c r="H102" s="1">
        <f t="shared" si="1"/>
        <v>810448.78957169771</v>
      </c>
      <c r="I102" s="1">
        <f t="shared" si="2"/>
        <v>1089778.3985102451</v>
      </c>
      <c r="J102" s="1">
        <f t="shared" si="3"/>
        <v>748530.72625698522</v>
      </c>
      <c r="K102" s="1">
        <f t="shared" si="6"/>
        <v>22710893.854748566</v>
      </c>
      <c r="L102" s="1">
        <f t="shared" si="4"/>
        <v>1027860.3351955328</v>
      </c>
      <c r="N102" s="1"/>
    </row>
    <row r="103" spans="2:14" ht="15" customHeight="1">
      <c r="B103" s="1"/>
      <c r="E103" s="3">
        <v>102</v>
      </c>
      <c r="F103" s="1">
        <f t="shared" si="5"/>
        <v>69187709.497206956</v>
      </c>
      <c r="G103" s="1">
        <f t="shared" si="0"/>
        <v>279329.60893854749</v>
      </c>
      <c r="H103" s="1">
        <f t="shared" si="1"/>
        <v>807189.94413408136</v>
      </c>
      <c r="I103" s="1">
        <f t="shared" si="2"/>
        <v>1086519.5530726288</v>
      </c>
      <c r="J103" s="1">
        <f t="shared" si="3"/>
        <v>748530.72625698522</v>
      </c>
      <c r="K103" s="1">
        <f t="shared" si="6"/>
        <v>22769553.072625663</v>
      </c>
      <c r="L103" s="1">
        <f t="shared" si="4"/>
        <v>1027860.3351955328</v>
      </c>
      <c r="N103" s="1"/>
    </row>
    <row r="104" spans="2:14" ht="15" customHeight="1">
      <c r="B104" s="1"/>
      <c r="E104" s="3">
        <v>103</v>
      </c>
      <c r="F104" s="1">
        <f t="shared" si="5"/>
        <v>68908379.888268411</v>
      </c>
      <c r="G104" s="1">
        <f t="shared" si="0"/>
        <v>279329.60893854749</v>
      </c>
      <c r="H104" s="1">
        <f t="shared" si="1"/>
        <v>803931.09869646479</v>
      </c>
      <c r="I104" s="1">
        <f t="shared" si="2"/>
        <v>1083260.7076350122</v>
      </c>
      <c r="J104" s="1">
        <f t="shared" si="3"/>
        <v>748530.72625698522</v>
      </c>
      <c r="K104" s="1">
        <f t="shared" si="6"/>
        <v>22824953.445065144</v>
      </c>
      <c r="L104" s="1">
        <f t="shared" si="4"/>
        <v>1027860.3351955328</v>
      </c>
      <c r="N104" s="1"/>
    </row>
    <row r="105" spans="2:14" ht="15" customHeight="1">
      <c r="B105" s="1"/>
      <c r="E105" s="3">
        <v>104</v>
      </c>
      <c r="F105" s="1">
        <f t="shared" si="5"/>
        <v>68629050.279329866</v>
      </c>
      <c r="G105" s="1">
        <f t="shared" si="0"/>
        <v>279329.60893854749</v>
      </c>
      <c r="H105" s="1">
        <f t="shared" si="1"/>
        <v>800672.25325884856</v>
      </c>
      <c r="I105" s="1">
        <f t="shared" si="2"/>
        <v>1080001.8621973961</v>
      </c>
      <c r="J105" s="1">
        <f t="shared" si="3"/>
        <v>748530.72625698522</v>
      </c>
      <c r="K105" s="1">
        <f t="shared" si="6"/>
        <v>22877094.97206701</v>
      </c>
      <c r="L105" s="1">
        <f t="shared" si="4"/>
        <v>1027860.3351955328</v>
      </c>
      <c r="N105" s="1"/>
    </row>
    <row r="106" spans="2:14" ht="15" customHeight="1">
      <c r="B106" s="1"/>
      <c r="E106" s="3">
        <v>105</v>
      </c>
      <c r="F106" s="1">
        <f t="shared" si="5"/>
        <v>68349720.670391321</v>
      </c>
      <c r="G106" s="1">
        <f t="shared" si="0"/>
        <v>279329.60893854749</v>
      </c>
      <c r="H106" s="1">
        <f t="shared" si="1"/>
        <v>797413.4078212321</v>
      </c>
      <c r="I106" s="1">
        <f t="shared" si="2"/>
        <v>1076743.0167597795</v>
      </c>
      <c r="J106" s="1">
        <f t="shared" si="3"/>
        <v>748530.72625698522</v>
      </c>
      <c r="K106" s="1">
        <f t="shared" si="6"/>
        <v>22925977.653631255</v>
      </c>
      <c r="L106" s="1">
        <f t="shared" si="4"/>
        <v>1027860.3351955328</v>
      </c>
      <c r="N106" s="1"/>
    </row>
    <row r="107" spans="2:14" ht="15" customHeight="1">
      <c r="B107" s="1"/>
      <c r="E107" s="3">
        <v>106</v>
      </c>
      <c r="F107" s="1">
        <f t="shared" si="5"/>
        <v>68070391.061452776</v>
      </c>
      <c r="G107" s="1">
        <f t="shared" si="0"/>
        <v>279329.60893854749</v>
      </c>
      <c r="H107" s="1">
        <f t="shared" si="1"/>
        <v>794154.56238361588</v>
      </c>
      <c r="I107" s="1">
        <f t="shared" si="2"/>
        <v>1073484.1713221634</v>
      </c>
      <c r="J107" s="1">
        <f t="shared" si="3"/>
        <v>748530.72625698522</v>
      </c>
      <c r="K107" s="1">
        <f t="shared" si="6"/>
        <v>22971601.489757884</v>
      </c>
      <c r="L107" s="1">
        <f t="shared" si="4"/>
        <v>1027860.3351955328</v>
      </c>
      <c r="N107" s="1"/>
    </row>
    <row r="108" spans="2:14" ht="15" customHeight="1">
      <c r="B108" s="1"/>
      <c r="E108" s="3">
        <v>107</v>
      </c>
      <c r="F108" s="1">
        <f t="shared" si="5"/>
        <v>67791061.452514231</v>
      </c>
      <c r="G108" s="1">
        <f t="shared" si="0"/>
        <v>279329.60893854749</v>
      </c>
      <c r="H108" s="1">
        <f t="shared" si="1"/>
        <v>790895.71694599942</v>
      </c>
      <c r="I108" s="1">
        <f t="shared" si="2"/>
        <v>1070225.3258845469</v>
      </c>
      <c r="J108" s="1">
        <f t="shared" si="3"/>
        <v>748530.72625698522</v>
      </c>
      <c r="K108" s="1">
        <f t="shared" si="6"/>
        <v>23013966.480446897</v>
      </c>
      <c r="L108" s="1">
        <f t="shared" si="4"/>
        <v>1027860.3351955328</v>
      </c>
      <c r="N108" s="1"/>
    </row>
    <row r="109" spans="2:14" ht="15" customHeight="1">
      <c r="B109" s="1"/>
      <c r="E109" s="3">
        <v>108</v>
      </c>
      <c r="F109" s="1">
        <f t="shared" si="5"/>
        <v>67511731.843575686</v>
      </c>
      <c r="G109" s="1">
        <f t="shared" si="0"/>
        <v>279329.60893854749</v>
      </c>
      <c r="H109" s="1">
        <f t="shared" si="1"/>
        <v>787636.87150838308</v>
      </c>
      <c r="I109" s="1">
        <f t="shared" si="2"/>
        <v>1066966.4804469305</v>
      </c>
      <c r="J109" s="1">
        <f t="shared" si="3"/>
        <v>748530.72625698522</v>
      </c>
      <c r="K109" s="1">
        <f t="shared" si="6"/>
        <v>23053072.625698294</v>
      </c>
      <c r="L109" s="1">
        <f t="shared" si="4"/>
        <v>1027860.3351955328</v>
      </c>
      <c r="N109" s="1"/>
    </row>
    <row r="110" spans="2:14" ht="15" customHeight="1">
      <c r="B110" s="1"/>
      <c r="E110" s="3">
        <v>109</v>
      </c>
      <c r="F110" s="1">
        <f t="shared" si="5"/>
        <v>67232402.234637141</v>
      </c>
      <c r="G110" s="1">
        <f t="shared" si="0"/>
        <v>279329.60893854749</v>
      </c>
      <c r="H110" s="1">
        <f t="shared" si="1"/>
        <v>784378.02607076673</v>
      </c>
      <c r="I110" s="1">
        <f t="shared" si="2"/>
        <v>1063707.6350093142</v>
      </c>
      <c r="J110" s="1">
        <f t="shared" si="3"/>
        <v>748530.72625698522</v>
      </c>
      <c r="K110" s="1">
        <f t="shared" si="6"/>
        <v>23088919.925512075</v>
      </c>
      <c r="L110" s="1">
        <f t="shared" si="4"/>
        <v>1027860.3351955328</v>
      </c>
      <c r="N110" s="1"/>
    </row>
    <row r="111" spans="2:14" ht="15" customHeight="1">
      <c r="B111" s="1"/>
      <c r="E111" s="3">
        <v>110</v>
      </c>
      <c r="F111" s="1">
        <f t="shared" si="5"/>
        <v>66953072.625698596</v>
      </c>
      <c r="G111" s="1">
        <f t="shared" si="0"/>
        <v>279329.60893854749</v>
      </c>
      <c r="H111" s="1">
        <f t="shared" si="1"/>
        <v>781119.18063315039</v>
      </c>
      <c r="I111" s="1">
        <f t="shared" si="2"/>
        <v>1060448.7895716978</v>
      </c>
      <c r="J111" s="1">
        <f t="shared" si="3"/>
        <v>748530.72625698522</v>
      </c>
      <c r="K111" s="1">
        <f t="shared" si="6"/>
        <v>23121508.37988824</v>
      </c>
      <c r="L111" s="1">
        <f t="shared" si="4"/>
        <v>1027860.3351955328</v>
      </c>
      <c r="N111" s="1"/>
    </row>
    <row r="112" spans="2:14" ht="15" customHeight="1">
      <c r="B112" s="1"/>
      <c r="E112" s="3">
        <v>111</v>
      </c>
      <c r="F112" s="1">
        <f t="shared" si="5"/>
        <v>66673743.016760051</v>
      </c>
      <c r="G112" s="1">
        <f t="shared" si="0"/>
        <v>279329.60893854749</v>
      </c>
      <c r="H112" s="1">
        <f t="shared" si="1"/>
        <v>777860.33519553393</v>
      </c>
      <c r="I112" s="1">
        <f t="shared" si="2"/>
        <v>1057189.9441340815</v>
      </c>
      <c r="J112" s="1">
        <f t="shared" si="3"/>
        <v>748530.72625698522</v>
      </c>
      <c r="K112" s="1">
        <f t="shared" si="6"/>
        <v>23150837.988826789</v>
      </c>
      <c r="L112" s="1">
        <f t="shared" si="4"/>
        <v>1027860.3351955328</v>
      </c>
      <c r="N112" s="1"/>
    </row>
    <row r="113" spans="2:14" ht="15" customHeight="1">
      <c r="B113" s="1"/>
      <c r="E113" s="3">
        <v>112</v>
      </c>
      <c r="F113" s="1">
        <f t="shared" si="5"/>
        <v>66394413.407821506</v>
      </c>
      <c r="G113" s="1">
        <f t="shared" si="0"/>
        <v>279329.60893854749</v>
      </c>
      <c r="H113" s="1">
        <f t="shared" si="1"/>
        <v>774601.4897579177</v>
      </c>
      <c r="I113" s="1">
        <f t="shared" si="2"/>
        <v>1053931.0986964651</v>
      </c>
      <c r="J113" s="1">
        <f t="shared" si="3"/>
        <v>748530.72625698522</v>
      </c>
      <c r="K113" s="1">
        <f t="shared" si="6"/>
        <v>23176908.752327722</v>
      </c>
      <c r="L113" s="1">
        <f t="shared" si="4"/>
        <v>1027860.3351955328</v>
      </c>
      <c r="N113" s="1"/>
    </row>
    <row r="114" spans="2:14" ht="15" customHeight="1">
      <c r="B114" s="1"/>
      <c r="E114" s="3">
        <v>113</v>
      </c>
      <c r="F114" s="1">
        <f t="shared" si="5"/>
        <v>66115083.798882961</v>
      </c>
      <c r="G114" s="1">
        <f t="shared" si="0"/>
        <v>279329.60893854749</v>
      </c>
      <c r="H114" s="1">
        <f t="shared" si="1"/>
        <v>771342.64432030125</v>
      </c>
      <c r="I114" s="1">
        <f t="shared" si="2"/>
        <v>1050672.2532588488</v>
      </c>
      <c r="J114" s="1">
        <f t="shared" si="3"/>
        <v>748530.72625698522</v>
      </c>
      <c r="K114" s="1">
        <f t="shared" si="6"/>
        <v>23199720.670391038</v>
      </c>
      <c r="L114" s="1">
        <f t="shared" si="4"/>
        <v>1027860.3351955328</v>
      </c>
      <c r="N114" s="1"/>
    </row>
    <row r="115" spans="2:14" ht="15" customHeight="1">
      <c r="B115" s="1"/>
      <c r="E115" s="3">
        <v>114</v>
      </c>
      <c r="F115" s="1">
        <f t="shared" si="5"/>
        <v>65835754.189944416</v>
      </c>
      <c r="G115" s="1">
        <f t="shared" si="0"/>
        <v>279329.60893854749</v>
      </c>
      <c r="H115" s="1">
        <f t="shared" si="1"/>
        <v>768083.79888268502</v>
      </c>
      <c r="I115" s="1">
        <f t="shared" si="2"/>
        <v>1047413.4078212325</v>
      </c>
      <c r="J115" s="1">
        <f t="shared" si="3"/>
        <v>748530.72625698522</v>
      </c>
      <c r="K115" s="1">
        <f t="shared" si="6"/>
        <v>23219273.743016738</v>
      </c>
      <c r="L115" s="1">
        <f t="shared" si="4"/>
        <v>1027860.3351955328</v>
      </c>
      <c r="N115" s="1"/>
    </row>
    <row r="116" spans="2:14" ht="15" customHeight="1">
      <c r="B116" s="1"/>
      <c r="E116" s="3">
        <v>115</v>
      </c>
      <c r="F116" s="1">
        <f t="shared" si="5"/>
        <v>65556424.581005871</v>
      </c>
      <c r="G116" s="1">
        <f t="shared" si="0"/>
        <v>279329.60893854749</v>
      </c>
      <c r="H116" s="1">
        <f t="shared" si="1"/>
        <v>764824.95344506856</v>
      </c>
      <c r="I116" s="1">
        <f t="shared" si="2"/>
        <v>1044154.5623836161</v>
      </c>
      <c r="J116" s="1">
        <f t="shared" si="3"/>
        <v>748530.72625698522</v>
      </c>
      <c r="K116" s="1">
        <f t="shared" si="6"/>
        <v>23235567.970204823</v>
      </c>
      <c r="L116" s="1">
        <f t="shared" si="4"/>
        <v>1027860.3351955328</v>
      </c>
      <c r="N116" s="1"/>
    </row>
    <row r="117" spans="2:14" ht="15" customHeight="1">
      <c r="B117" s="1"/>
      <c r="E117" s="3">
        <v>116</v>
      </c>
      <c r="F117" s="1">
        <f t="shared" si="5"/>
        <v>65277094.972067326</v>
      </c>
      <c r="G117" s="1">
        <f t="shared" si="0"/>
        <v>279329.60893854749</v>
      </c>
      <c r="H117" s="1">
        <f t="shared" si="1"/>
        <v>761566.1080074521</v>
      </c>
      <c r="I117" s="1">
        <f t="shared" si="2"/>
        <v>1040895.7169459995</v>
      </c>
      <c r="J117" s="1">
        <f t="shared" si="3"/>
        <v>748530.72625698522</v>
      </c>
      <c r="K117" s="1">
        <f t="shared" si="6"/>
        <v>23248603.351955291</v>
      </c>
      <c r="L117" s="1">
        <f t="shared" si="4"/>
        <v>1027860.3351955328</v>
      </c>
      <c r="N117" s="1"/>
    </row>
    <row r="118" spans="2:14" ht="15" customHeight="1">
      <c r="B118" s="1"/>
      <c r="E118" s="3">
        <v>117</v>
      </c>
      <c r="F118" s="1">
        <f t="shared" si="5"/>
        <v>64997765.363128781</v>
      </c>
      <c r="G118" s="1">
        <f t="shared" si="0"/>
        <v>279329.60893854749</v>
      </c>
      <c r="H118" s="1">
        <f t="shared" si="1"/>
        <v>758307.26256983588</v>
      </c>
      <c r="I118" s="1">
        <f t="shared" si="2"/>
        <v>1037636.8715083834</v>
      </c>
      <c r="J118" s="1">
        <f t="shared" si="3"/>
        <v>748530.72625698522</v>
      </c>
      <c r="K118" s="1">
        <f t="shared" si="6"/>
        <v>23258379.888268143</v>
      </c>
      <c r="L118" s="1">
        <f t="shared" si="4"/>
        <v>1027860.3351955328</v>
      </c>
      <c r="N118" s="1"/>
    </row>
    <row r="119" spans="2:14" ht="15" customHeight="1">
      <c r="B119" s="1"/>
      <c r="E119" s="3">
        <v>118</v>
      </c>
      <c r="F119" s="1">
        <f t="shared" si="5"/>
        <v>64718435.754190236</v>
      </c>
      <c r="G119" s="1">
        <f t="shared" si="0"/>
        <v>279329.60893854749</v>
      </c>
      <c r="H119" s="1">
        <f t="shared" si="1"/>
        <v>755048.41713221942</v>
      </c>
      <c r="I119" s="1">
        <f t="shared" si="2"/>
        <v>1034378.0260707668</v>
      </c>
      <c r="J119" s="1">
        <f t="shared" si="3"/>
        <v>748530.72625698522</v>
      </c>
      <c r="K119" s="1">
        <f t="shared" si="6"/>
        <v>23264897.579143379</v>
      </c>
      <c r="L119" s="1">
        <f t="shared" si="4"/>
        <v>1027860.3351955328</v>
      </c>
      <c r="N119" s="1"/>
    </row>
    <row r="120" spans="2:14" ht="15" customHeight="1">
      <c r="B120" s="1"/>
      <c r="E120" s="3">
        <v>119</v>
      </c>
      <c r="F120" s="1">
        <f t="shared" si="5"/>
        <v>64439106.145251691</v>
      </c>
      <c r="G120" s="1">
        <f t="shared" si="0"/>
        <v>279329.60893854749</v>
      </c>
      <c r="H120" s="1">
        <f t="shared" si="1"/>
        <v>751789.57169460319</v>
      </c>
      <c r="I120" s="1">
        <f t="shared" si="2"/>
        <v>1031119.1806331507</v>
      </c>
      <c r="J120" s="1">
        <f t="shared" si="3"/>
        <v>748530.72625698522</v>
      </c>
      <c r="K120" s="1">
        <f t="shared" si="6"/>
        <v>23268156.424580995</v>
      </c>
      <c r="L120" s="1">
        <f t="shared" si="4"/>
        <v>1027860.3351955328</v>
      </c>
      <c r="N120" s="1"/>
    </row>
    <row r="121" spans="2:14" ht="15" customHeight="1">
      <c r="B121" s="1"/>
      <c r="E121" s="3">
        <v>120</v>
      </c>
      <c r="F121" s="1">
        <f t="shared" si="5"/>
        <v>64159776.536313146</v>
      </c>
      <c r="G121" s="1">
        <f t="shared" si="0"/>
        <v>279329.60893854749</v>
      </c>
      <c r="H121" s="1">
        <f t="shared" si="1"/>
        <v>748530.72625698673</v>
      </c>
      <c r="I121" s="1">
        <f t="shared" si="2"/>
        <v>1027860.3351955342</v>
      </c>
      <c r="J121" s="1">
        <f t="shared" si="3"/>
        <v>748530.72625698522</v>
      </c>
      <c r="K121" s="1">
        <f t="shared" si="6"/>
        <v>23268156.424580995</v>
      </c>
      <c r="L121" s="1">
        <f t="shared" si="4"/>
        <v>1027860.3351955328</v>
      </c>
      <c r="N121" s="1"/>
    </row>
    <row r="122" spans="2:14" ht="15" customHeight="1">
      <c r="B122" s="1"/>
      <c r="E122" s="3">
        <v>121</v>
      </c>
      <c r="F122" s="1">
        <f t="shared" si="5"/>
        <v>63880446.927374601</v>
      </c>
      <c r="G122" s="1">
        <f t="shared" si="0"/>
        <v>279329.60893854749</v>
      </c>
      <c r="H122" s="1">
        <f t="shared" si="1"/>
        <v>745271.8808193705</v>
      </c>
      <c r="I122" s="1">
        <f t="shared" si="2"/>
        <v>1024601.4897579181</v>
      </c>
      <c r="J122" s="1">
        <f t="shared" si="3"/>
        <v>748530.72625698522</v>
      </c>
      <c r="K122" s="1">
        <f t="shared" si="6"/>
        <v>23264897.579143379</v>
      </c>
      <c r="L122" s="1">
        <f t="shared" si="4"/>
        <v>1027860.3351955328</v>
      </c>
      <c r="N122" s="1"/>
    </row>
    <row r="123" spans="2:14" ht="15" customHeight="1">
      <c r="B123" s="1"/>
      <c r="E123" s="3">
        <v>122</v>
      </c>
      <c r="F123" s="1">
        <f t="shared" si="5"/>
        <v>63601117.318436056</v>
      </c>
      <c r="G123" s="1">
        <f t="shared" si="0"/>
        <v>279329.60893854749</v>
      </c>
      <c r="H123" s="1">
        <f t="shared" si="1"/>
        <v>742013.03538175428</v>
      </c>
      <c r="I123" s="1">
        <f t="shared" si="2"/>
        <v>1021342.6443203017</v>
      </c>
      <c r="J123" s="1">
        <f t="shared" si="3"/>
        <v>748530.72625698522</v>
      </c>
      <c r="K123" s="1">
        <f t="shared" si="6"/>
        <v>23258379.888268147</v>
      </c>
      <c r="L123" s="1">
        <f t="shared" si="4"/>
        <v>1027860.3351955328</v>
      </c>
      <c r="N123" s="1"/>
    </row>
    <row r="124" spans="2:14" ht="15" customHeight="1">
      <c r="B124" s="1"/>
      <c r="E124" s="3">
        <v>123</v>
      </c>
      <c r="F124" s="1">
        <f t="shared" si="5"/>
        <v>63321787.709497511</v>
      </c>
      <c r="G124" s="1">
        <f t="shared" si="0"/>
        <v>279329.60893854749</v>
      </c>
      <c r="H124" s="1">
        <f t="shared" si="1"/>
        <v>738754.1899441377</v>
      </c>
      <c r="I124" s="1">
        <f t="shared" si="2"/>
        <v>1018083.7988826851</v>
      </c>
      <c r="J124" s="1">
        <f t="shared" si="3"/>
        <v>748530.72625698522</v>
      </c>
      <c r="K124" s="1">
        <f t="shared" si="6"/>
        <v>23248603.351955298</v>
      </c>
      <c r="L124" s="1">
        <f t="shared" si="4"/>
        <v>1027860.3351955328</v>
      </c>
      <c r="N124" s="1"/>
    </row>
    <row r="125" spans="2:14" ht="15" customHeight="1">
      <c r="B125" s="1"/>
      <c r="E125" s="3">
        <v>124</v>
      </c>
      <c r="F125" s="1">
        <f t="shared" si="5"/>
        <v>63042458.100558966</v>
      </c>
      <c r="G125" s="1">
        <f t="shared" si="0"/>
        <v>279329.60893854749</v>
      </c>
      <c r="H125" s="1">
        <f t="shared" si="1"/>
        <v>735495.34450652136</v>
      </c>
      <c r="I125" s="1">
        <f t="shared" si="2"/>
        <v>1014824.9534450688</v>
      </c>
      <c r="J125" s="1">
        <f t="shared" si="3"/>
        <v>748530.72625698522</v>
      </c>
      <c r="K125" s="1">
        <f t="shared" si="6"/>
        <v>23235567.970204834</v>
      </c>
      <c r="L125" s="1">
        <f t="shared" si="4"/>
        <v>1027860.3351955328</v>
      </c>
      <c r="N125" s="1"/>
    </row>
    <row r="126" spans="2:14" ht="15" customHeight="1">
      <c r="B126" s="1"/>
      <c r="E126" s="3">
        <v>125</v>
      </c>
      <c r="F126" s="1">
        <f t="shared" si="5"/>
        <v>62763128.491620421</v>
      </c>
      <c r="G126" s="1">
        <f t="shared" si="0"/>
        <v>279329.60893854749</v>
      </c>
      <c r="H126" s="1">
        <f t="shared" si="1"/>
        <v>732236.49906890502</v>
      </c>
      <c r="I126" s="1">
        <f t="shared" si="2"/>
        <v>1011566.1080074525</v>
      </c>
      <c r="J126" s="1">
        <f t="shared" si="3"/>
        <v>748530.72625698522</v>
      </c>
      <c r="K126" s="1">
        <f t="shared" si="6"/>
        <v>23219273.743016753</v>
      </c>
      <c r="L126" s="1">
        <f t="shared" si="4"/>
        <v>1027860.3351955328</v>
      </c>
      <c r="N126" s="1"/>
    </row>
    <row r="127" spans="2:14" ht="15" customHeight="1">
      <c r="B127" s="1"/>
      <c r="E127" s="3">
        <v>126</v>
      </c>
      <c r="F127" s="1">
        <f t="shared" si="5"/>
        <v>62483798.882681876</v>
      </c>
      <c r="G127" s="1">
        <f t="shared" si="0"/>
        <v>279329.60893854749</v>
      </c>
      <c r="H127" s="1">
        <f t="shared" si="1"/>
        <v>728977.65363128867</v>
      </c>
      <c r="I127" s="1">
        <f t="shared" si="2"/>
        <v>1008307.2625698361</v>
      </c>
      <c r="J127" s="1">
        <f t="shared" si="3"/>
        <v>748530.72625698522</v>
      </c>
      <c r="K127" s="1">
        <f t="shared" si="6"/>
        <v>23199720.670391057</v>
      </c>
      <c r="L127" s="1">
        <f t="shared" si="4"/>
        <v>1027860.3351955328</v>
      </c>
      <c r="N127" s="1"/>
    </row>
    <row r="128" spans="2:14" ht="15" customHeight="1">
      <c r="B128" s="1"/>
      <c r="E128" s="3">
        <v>127</v>
      </c>
      <c r="F128" s="1">
        <f t="shared" si="5"/>
        <v>62204469.273743331</v>
      </c>
      <c r="G128" s="1">
        <f t="shared" si="0"/>
        <v>279329.60893854749</v>
      </c>
      <c r="H128" s="1">
        <f t="shared" si="1"/>
        <v>725718.80819367233</v>
      </c>
      <c r="I128" s="1">
        <f t="shared" si="2"/>
        <v>1005048.4171322198</v>
      </c>
      <c r="J128" s="1">
        <f t="shared" si="3"/>
        <v>748530.72625698522</v>
      </c>
      <c r="K128" s="1">
        <f t="shared" si="6"/>
        <v>23176908.752327744</v>
      </c>
      <c r="L128" s="1">
        <f t="shared" si="4"/>
        <v>1027860.3351955328</v>
      </c>
      <c r="N128" s="1"/>
    </row>
    <row r="129" spans="2:14" ht="15" customHeight="1">
      <c r="B129" s="1"/>
      <c r="E129" s="3">
        <v>128</v>
      </c>
      <c r="F129" s="1">
        <f t="shared" si="5"/>
        <v>61925139.664804786</v>
      </c>
      <c r="G129" s="1">
        <f t="shared" si="0"/>
        <v>279329.60893854749</v>
      </c>
      <c r="H129" s="1">
        <f t="shared" si="1"/>
        <v>722459.96275605587</v>
      </c>
      <c r="I129" s="1">
        <f t="shared" si="2"/>
        <v>1001789.5716946034</v>
      </c>
      <c r="J129" s="1">
        <f t="shared" si="3"/>
        <v>748530.72625698522</v>
      </c>
      <c r="K129" s="1">
        <f t="shared" si="6"/>
        <v>23150837.988826815</v>
      </c>
      <c r="L129" s="1">
        <f t="shared" si="4"/>
        <v>1027860.3351955328</v>
      </c>
      <c r="N129" s="1"/>
    </row>
    <row r="130" spans="2:14" ht="15" customHeight="1">
      <c r="B130" s="1"/>
      <c r="E130" s="3">
        <v>129</v>
      </c>
      <c r="F130" s="1">
        <f t="shared" si="5"/>
        <v>61645810.055866241</v>
      </c>
      <c r="G130" s="1">
        <f t="shared" si="0"/>
        <v>279329.60893854749</v>
      </c>
      <c r="H130" s="1">
        <f t="shared" si="1"/>
        <v>719201.11731843965</v>
      </c>
      <c r="I130" s="1">
        <f t="shared" si="2"/>
        <v>998530.72625698708</v>
      </c>
      <c r="J130" s="1">
        <f t="shared" si="3"/>
        <v>748530.72625698522</v>
      </c>
      <c r="K130" s="1">
        <f t="shared" si="6"/>
        <v>23121508.37988827</v>
      </c>
      <c r="L130" s="1">
        <f t="shared" si="4"/>
        <v>1027860.3351955328</v>
      </c>
      <c r="N130" s="1"/>
    </row>
    <row r="131" spans="2:14" ht="15" customHeight="1">
      <c r="B131" s="1"/>
      <c r="E131" s="3">
        <v>130</v>
      </c>
      <c r="F131" s="1">
        <f t="shared" si="5"/>
        <v>61366480.446927696</v>
      </c>
      <c r="G131" s="1">
        <f t="shared" si="0"/>
        <v>279329.60893854749</v>
      </c>
      <c r="H131" s="1">
        <f t="shared" si="1"/>
        <v>715942.27188082319</v>
      </c>
      <c r="I131" s="1">
        <f t="shared" si="2"/>
        <v>995271.88081937074</v>
      </c>
      <c r="J131" s="1">
        <f t="shared" si="3"/>
        <v>748530.72625698522</v>
      </c>
      <c r="K131" s="1">
        <f t="shared" si="6"/>
        <v>23088919.925512109</v>
      </c>
      <c r="L131" s="1">
        <f t="shared" si="4"/>
        <v>1027860.3351955328</v>
      </c>
      <c r="N131" s="1"/>
    </row>
    <row r="132" spans="2:14" ht="15" customHeight="1">
      <c r="B132" s="1"/>
      <c r="E132" s="3">
        <v>131</v>
      </c>
      <c r="F132" s="1">
        <f t="shared" si="5"/>
        <v>61087150.837989151</v>
      </c>
      <c r="G132" s="1">
        <f t="shared" si="0"/>
        <v>279329.60893854749</v>
      </c>
      <c r="H132" s="1">
        <f t="shared" si="1"/>
        <v>712683.42644320673</v>
      </c>
      <c r="I132" s="1">
        <f t="shared" si="2"/>
        <v>992013.03538175416</v>
      </c>
      <c r="J132" s="1">
        <f t="shared" si="3"/>
        <v>748530.72625698522</v>
      </c>
      <c r="K132" s="1">
        <f t="shared" si="6"/>
        <v>23053072.625698332</v>
      </c>
      <c r="L132" s="1">
        <f t="shared" si="4"/>
        <v>1027860.3351955328</v>
      </c>
      <c r="N132" s="1"/>
    </row>
    <row r="133" spans="2:14" ht="15" customHeight="1">
      <c r="B133" s="1"/>
      <c r="E133" s="3">
        <v>132</v>
      </c>
      <c r="F133" s="1">
        <f t="shared" si="5"/>
        <v>60807821.229050606</v>
      </c>
      <c r="G133" s="1">
        <f t="shared" si="0"/>
        <v>279329.60893854749</v>
      </c>
      <c r="H133" s="1">
        <f t="shared" si="1"/>
        <v>709424.5810055905</v>
      </c>
      <c r="I133" s="1">
        <f t="shared" si="2"/>
        <v>988754.18994413805</v>
      </c>
      <c r="J133" s="1">
        <f t="shared" si="3"/>
        <v>748530.72625698522</v>
      </c>
      <c r="K133" s="1">
        <f t="shared" si="6"/>
        <v>23013966.480446938</v>
      </c>
      <c r="L133" s="1">
        <f t="shared" si="4"/>
        <v>1027860.3351955328</v>
      </c>
      <c r="N133" s="1"/>
    </row>
    <row r="134" spans="2:14" ht="15" customHeight="1">
      <c r="B134" s="1"/>
      <c r="E134" s="3">
        <v>133</v>
      </c>
      <c r="F134" s="1">
        <f t="shared" si="5"/>
        <v>60528491.620112062</v>
      </c>
      <c r="G134" s="1">
        <f t="shared" si="0"/>
        <v>279329.60893854749</v>
      </c>
      <c r="H134" s="1">
        <f t="shared" si="1"/>
        <v>706165.73556797404</v>
      </c>
      <c r="I134" s="1">
        <f t="shared" si="2"/>
        <v>985495.34450652148</v>
      </c>
      <c r="J134" s="1">
        <f t="shared" si="3"/>
        <v>748530.72625698522</v>
      </c>
      <c r="K134" s="1">
        <f t="shared" si="6"/>
        <v>22971601.489757929</v>
      </c>
      <c r="L134" s="1">
        <f t="shared" si="4"/>
        <v>1027860.3351955328</v>
      </c>
      <c r="N134" s="1"/>
    </row>
    <row r="135" spans="2:14" ht="15" customHeight="1">
      <c r="B135" s="1"/>
      <c r="E135" s="3">
        <v>134</v>
      </c>
      <c r="F135" s="1">
        <f t="shared" si="5"/>
        <v>60249162.011173517</v>
      </c>
      <c r="G135" s="1">
        <f t="shared" si="0"/>
        <v>279329.60893854749</v>
      </c>
      <c r="H135" s="1">
        <f t="shared" si="1"/>
        <v>702906.89013035782</v>
      </c>
      <c r="I135" s="1">
        <f t="shared" si="2"/>
        <v>982236.49906890537</v>
      </c>
      <c r="J135" s="1">
        <f t="shared" si="3"/>
        <v>748530.72625698522</v>
      </c>
      <c r="K135" s="1">
        <f t="shared" si="6"/>
        <v>22925977.653631303</v>
      </c>
      <c r="L135" s="1">
        <f t="shared" si="4"/>
        <v>1027860.3351955328</v>
      </c>
      <c r="N135" s="1"/>
    </row>
    <row r="136" spans="2:14" ht="15" customHeight="1">
      <c r="B136" s="1"/>
      <c r="E136" s="3">
        <v>135</v>
      </c>
      <c r="F136" s="1">
        <f t="shared" si="5"/>
        <v>59969832.402234972</v>
      </c>
      <c r="G136" s="1">
        <f t="shared" si="0"/>
        <v>279329.60893854749</v>
      </c>
      <c r="H136" s="1">
        <f t="shared" si="1"/>
        <v>699648.04469274124</v>
      </c>
      <c r="I136" s="1">
        <f t="shared" si="2"/>
        <v>978977.65363128879</v>
      </c>
      <c r="J136" s="1">
        <f t="shared" si="3"/>
        <v>748530.72625698522</v>
      </c>
      <c r="K136" s="1">
        <f t="shared" si="6"/>
        <v>22877094.972067058</v>
      </c>
      <c r="L136" s="1">
        <f t="shared" si="4"/>
        <v>1027860.3351955328</v>
      </c>
      <c r="N136" s="1"/>
    </row>
    <row r="137" spans="2:14" ht="15" customHeight="1">
      <c r="B137" s="1"/>
      <c r="E137" s="3">
        <v>136</v>
      </c>
      <c r="F137" s="1">
        <f t="shared" si="5"/>
        <v>59690502.793296427</v>
      </c>
      <c r="G137" s="1">
        <f t="shared" si="0"/>
        <v>279329.60893854749</v>
      </c>
      <c r="H137" s="1">
        <f t="shared" si="1"/>
        <v>696389.19925512502</v>
      </c>
      <c r="I137" s="1">
        <f t="shared" si="2"/>
        <v>975718.80819367245</v>
      </c>
      <c r="J137" s="1">
        <f t="shared" si="3"/>
        <v>748530.72625698522</v>
      </c>
      <c r="K137" s="1">
        <f t="shared" si="6"/>
        <v>22824953.445065197</v>
      </c>
      <c r="L137" s="1">
        <f t="shared" si="4"/>
        <v>1027860.3351955328</v>
      </c>
      <c r="N137" s="1"/>
    </row>
    <row r="138" spans="2:14" ht="15" customHeight="1">
      <c r="B138" s="1"/>
      <c r="E138" s="3">
        <v>137</v>
      </c>
      <c r="F138" s="1">
        <f t="shared" si="5"/>
        <v>59411173.184357882</v>
      </c>
      <c r="G138" s="1">
        <f t="shared" si="0"/>
        <v>279329.60893854749</v>
      </c>
      <c r="H138" s="1">
        <f t="shared" si="1"/>
        <v>693130.35381750879</v>
      </c>
      <c r="I138" s="1">
        <f t="shared" si="2"/>
        <v>972459.96275605634</v>
      </c>
      <c r="J138" s="1">
        <f t="shared" si="3"/>
        <v>748530.72625698522</v>
      </c>
      <c r="K138" s="1">
        <f t="shared" si="6"/>
        <v>22769553.072625719</v>
      </c>
      <c r="L138" s="1">
        <f t="shared" si="4"/>
        <v>1027860.3351955328</v>
      </c>
      <c r="N138" s="1"/>
    </row>
    <row r="139" spans="2:14" ht="15" customHeight="1">
      <c r="B139" s="1"/>
      <c r="E139" s="3">
        <v>138</v>
      </c>
      <c r="F139" s="1">
        <f t="shared" si="5"/>
        <v>59131843.575419337</v>
      </c>
      <c r="G139" s="1">
        <f t="shared" si="0"/>
        <v>279329.60893854749</v>
      </c>
      <c r="H139" s="1">
        <f t="shared" si="1"/>
        <v>689871.50837989233</v>
      </c>
      <c r="I139" s="1">
        <f t="shared" si="2"/>
        <v>969201.11731843976</v>
      </c>
      <c r="J139" s="1">
        <f t="shared" si="3"/>
        <v>748530.72625698522</v>
      </c>
      <c r="K139" s="1">
        <f t="shared" si="6"/>
        <v>22710893.854748625</v>
      </c>
      <c r="L139" s="1">
        <f t="shared" si="4"/>
        <v>1027860.3351955328</v>
      </c>
      <c r="N139" s="1"/>
    </row>
    <row r="140" spans="2:14" ht="15" customHeight="1">
      <c r="B140" s="1"/>
      <c r="E140" s="3">
        <v>139</v>
      </c>
      <c r="F140" s="1">
        <f t="shared" si="5"/>
        <v>58852513.966480792</v>
      </c>
      <c r="G140" s="1">
        <f t="shared" si="0"/>
        <v>279329.60893854749</v>
      </c>
      <c r="H140" s="1">
        <f t="shared" si="1"/>
        <v>686612.66294227599</v>
      </c>
      <c r="I140" s="1">
        <f t="shared" si="2"/>
        <v>965942.27188082342</v>
      </c>
      <c r="J140" s="1">
        <f t="shared" si="3"/>
        <v>748530.72625698522</v>
      </c>
      <c r="K140" s="1">
        <f t="shared" si="6"/>
        <v>22648975.791433915</v>
      </c>
      <c r="L140" s="1">
        <f t="shared" si="4"/>
        <v>1027860.3351955328</v>
      </c>
      <c r="N140" s="1"/>
    </row>
    <row r="141" spans="2:14" ht="15" customHeight="1">
      <c r="B141" s="1"/>
      <c r="E141" s="3">
        <v>140</v>
      </c>
      <c r="F141" s="1">
        <f t="shared" si="5"/>
        <v>58573184.357542247</v>
      </c>
      <c r="G141" s="1">
        <f t="shared" si="0"/>
        <v>279329.60893854749</v>
      </c>
      <c r="H141" s="1">
        <f t="shared" si="1"/>
        <v>683353.81750465953</v>
      </c>
      <c r="I141" s="1">
        <f t="shared" si="2"/>
        <v>962683.42644320708</v>
      </c>
      <c r="J141" s="1">
        <f t="shared" si="3"/>
        <v>748530.72625698522</v>
      </c>
      <c r="K141" s="1">
        <f t="shared" si="6"/>
        <v>22583798.88268159</v>
      </c>
      <c r="L141" s="1">
        <f t="shared" si="4"/>
        <v>1027860.3351955328</v>
      </c>
      <c r="N141" s="1"/>
    </row>
    <row r="142" spans="2:14" ht="15" customHeight="1">
      <c r="B142" s="1"/>
      <c r="E142" s="3">
        <v>141</v>
      </c>
      <c r="F142" s="1">
        <f t="shared" si="5"/>
        <v>58293854.748603702</v>
      </c>
      <c r="G142" s="1">
        <f t="shared" si="0"/>
        <v>279329.60893854749</v>
      </c>
      <c r="H142" s="1">
        <f t="shared" si="1"/>
        <v>680094.9720670433</v>
      </c>
      <c r="I142" s="1">
        <f t="shared" si="2"/>
        <v>959424.58100559074</v>
      </c>
      <c r="J142" s="1">
        <f t="shared" si="3"/>
        <v>748530.72625698522</v>
      </c>
      <c r="K142" s="1">
        <f t="shared" si="6"/>
        <v>22515363.128491648</v>
      </c>
      <c r="L142" s="1">
        <f t="shared" si="4"/>
        <v>1027860.3351955328</v>
      </c>
      <c r="N142" s="1"/>
    </row>
    <row r="143" spans="2:14" ht="15" customHeight="1">
      <c r="B143" s="1"/>
      <c r="E143" s="3">
        <v>142</v>
      </c>
      <c r="F143" s="1">
        <f t="shared" si="5"/>
        <v>58014525.139665157</v>
      </c>
      <c r="G143" s="1">
        <f t="shared" si="0"/>
        <v>279329.60893854749</v>
      </c>
      <c r="H143" s="1">
        <f t="shared" si="1"/>
        <v>676836.12662942696</v>
      </c>
      <c r="I143" s="1">
        <f t="shared" si="2"/>
        <v>956165.73556797439</v>
      </c>
      <c r="J143" s="1">
        <f t="shared" si="3"/>
        <v>748530.72625698522</v>
      </c>
      <c r="K143" s="1">
        <f t="shared" si="6"/>
        <v>22443668.528864089</v>
      </c>
      <c r="L143" s="1">
        <f t="shared" si="4"/>
        <v>1027860.3351955328</v>
      </c>
      <c r="N143" s="1"/>
    </row>
    <row r="144" spans="2:14" ht="15" customHeight="1">
      <c r="B144" s="1"/>
      <c r="E144" s="3">
        <v>143</v>
      </c>
      <c r="F144" s="1">
        <f t="shared" si="5"/>
        <v>57735195.530726612</v>
      </c>
      <c r="G144" s="1">
        <f t="shared" si="0"/>
        <v>279329.60893854749</v>
      </c>
      <c r="H144" s="1">
        <f t="shared" si="1"/>
        <v>673577.2811918105</v>
      </c>
      <c r="I144" s="1">
        <f t="shared" si="2"/>
        <v>952906.89013035805</v>
      </c>
      <c r="J144" s="1">
        <f t="shared" si="3"/>
        <v>748530.72625698522</v>
      </c>
      <c r="K144" s="1">
        <f t="shared" si="6"/>
        <v>22368715.083798915</v>
      </c>
      <c r="L144" s="1">
        <f t="shared" si="4"/>
        <v>1027860.3351955328</v>
      </c>
      <c r="N144" s="1"/>
    </row>
    <row r="145" spans="2:14" ht="15" customHeight="1">
      <c r="B145" s="1"/>
      <c r="E145" s="3">
        <v>144</v>
      </c>
      <c r="F145" s="1">
        <f t="shared" si="5"/>
        <v>57455865.921788067</v>
      </c>
      <c r="G145" s="1">
        <f t="shared" si="0"/>
        <v>279329.60893854749</v>
      </c>
      <c r="H145" s="1">
        <f t="shared" si="1"/>
        <v>670318.43575419416</v>
      </c>
      <c r="I145" s="1">
        <f t="shared" si="2"/>
        <v>949648.04469274171</v>
      </c>
      <c r="J145" s="1">
        <f t="shared" si="3"/>
        <v>748530.72625698522</v>
      </c>
      <c r="K145" s="1">
        <f t="shared" si="6"/>
        <v>22290502.793296125</v>
      </c>
      <c r="L145" s="1">
        <f t="shared" si="4"/>
        <v>1027860.3351955328</v>
      </c>
      <c r="N145" s="1"/>
    </row>
    <row r="146" spans="2:14" ht="15" customHeight="1">
      <c r="B146" s="1"/>
      <c r="E146" s="3">
        <v>145</v>
      </c>
      <c r="F146" s="1">
        <f t="shared" si="5"/>
        <v>57176536.312849522</v>
      </c>
      <c r="G146" s="1">
        <f t="shared" si="0"/>
        <v>279329.60893854749</v>
      </c>
      <c r="H146" s="1">
        <f t="shared" si="1"/>
        <v>667059.59031657781</v>
      </c>
      <c r="I146" s="1">
        <f t="shared" si="2"/>
        <v>946389.19925512536</v>
      </c>
      <c r="J146" s="1">
        <f t="shared" si="3"/>
        <v>748530.72625698522</v>
      </c>
      <c r="K146" s="1">
        <f t="shared" si="6"/>
        <v>22209031.657355718</v>
      </c>
      <c r="L146" s="1">
        <f t="shared" si="4"/>
        <v>1027860.3351955328</v>
      </c>
      <c r="N146" s="1"/>
    </row>
    <row r="147" spans="2:14" ht="15" customHeight="1">
      <c r="B147" s="1"/>
      <c r="E147" s="3">
        <v>146</v>
      </c>
      <c r="F147" s="1">
        <f t="shared" si="5"/>
        <v>56897206.703910977</v>
      </c>
      <c r="G147" s="1">
        <f t="shared" si="0"/>
        <v>279329.60893854749</v>
      </c>
      <c r="H147" s="1">
        <f t="shared" si="1"/>
        <v>663800.74487896159</v>
      </c>
      <c r="I147" s="1">
        <f t="shared" si="2"/>
        <v>943130.35381750902</v>
      </c>
      <c r="J147" s="1">
        <f t="shared" si="3"/>
        <v>748530.72625698522</v>
      </c>
      <c r="K147" s="1">
        <f t="shared" si="6"/>
        <v>22124301.675977696</v>
      </c>
      <c r="L147" s="1">
        <f t="shared" si="4"/>
        <v>1027860.3351955328</v>
      </c>
      <c r="N147" s="1"/>
    </row>
    <row r="148" spans="2:14" ht="15" customHeight="1">
      <c r="B148" s="1"/>
      <c r="E148" s="3">
        <v>147</v>
      </c>
      <c r="F148" s="1">
        <f t="shared" si="5"/>
        <v>56617877.094972432</v>
      </c>
      <c r="G148" s="1">
        <f t="shared" si="0"/>
        <v>279329.60893854749</v>
      </c>
      <c r="H148" s="1">
        <f t="shared" si="1"/>
        <v>660541.89944134513</v>
      </c>
      <c r="I148" s="1">
        <f t="shared" si="2"/>
        <v>939871.50837989268</v>
      </c>
      <c r="J148" s="1">
        <f t="shared" si="3"/>
        <v>748530.72625698522</v>
      </c>
      <c r="K148" s="1">
        <f t="shared" si="6"/>
        <v>22036312.849162057</v>
      </c>
      <c r="L148" s="1">
        <f t="shared" si="4"/>
        <v>1027860.3351955328</v>
      </c>
      <c r="N148" s="1"/>
    </row>
    <row r="149" spans="2:14" ht="15" customHeight="1">
      <c r="B149" s="1"/>
      <c r="E149" s="3">
        <v>148</v>
      </c>
      <c r="F149" s="1">
        <f t="shared" si="5"/>
        <v>56338547.486033887</v>
      </c>
      <c r="G149" s="1">
        <f t="shared" si="0"/>
        <v>279329.60893854749</v>
      </c>
      <c r="H149" s="1">
        <f t="shared" si="1"/>
        <v>657283.05400372867</v>
      </c>
      <c r="I149" s="1">
        <f t="shared" si="2"/>
        <v>936612.6629422761</v>
      </c>
      <c r="J149" s="1">
        <f t="shared" si="3"/>
        <v>748530.72625698522</v>
      </c>
      <c r="K149" s="1">
        <f t="shared" si="6"/>
        <v>21945065.176908802</v>
      </c>
      <c r="L149" s="1">
        <f t="shared" si="4"/>
        <v>1027860.3351955328</v>
      </c>
      <c r="N149" s="1"/>
    </row>
    <row r="150" spans="2:14" ht="15" customHeight="1">
      <c r="B150" s="1"/>
      <c r="E150" s="3">
        <v>149</v>
      </c>
      <c r="F150" s="1">
        <f t="shared" si="5"/>
        <v>56059217.877095342</v>
      </c>
      <c r="G150" s="1">
        <f t="shared" si="0"/>
        <v>279329.60893854749</v>
      </c>
      <c r="H150" s="1">
        <f t="shared" si="1"/>
        <v>654024.20856611244</v>
      </c>
      <c r="I150" s="1">
        <f t="shared" si="2"/>
        <v>933353.81750465999</v>
      </c>
      <c r="J150" s="1">
        <f t="shared" si="3"/>
        <v>748530.72625698522</v>
      </c>
      <c r="K150" s="1">
        <f t="shared" si="6"/>
        <v>21850558.659217928</v>
      </c>
      <c r="L150" s="1">
        <f t="shared" si="4"/>
        <v>1027860.3351955328</v>
      </c>
      <c r="N150" s="1"/>
    </row>
    <row r="151" spans="2:14" ht="15" customHeight="1">
      <c r="B151" s="1"/>
      <c r="E151" s="3">
        <v>150</v>
      </c>
      <c r="F151" s="1">
        <f t="shared" si="5"/>
        <v>55779888.268156797</v>
      </c>
      <c r="G151" s="1">
        <f t="shared" si="0"/>
        <v>279329.60893854749</v>
      </c>
      <c r="H151" s="1">
        <f t="shared" si="1"/>
        <v>650765.36312849598</v>
      </c>
      <c r="I151" s="1">
        <f t="shared" si="2"/>
        <v>930094.97206704342</v>
      </c>
      <c r="J151" s="1">
        <f t="shared" si="3"/>
        <v>748530.72625698522</v>
      </c>
      <c r="K151" s="1">
        <f t="shared" si="6"/>
        <v>21752793.296089437</v>
      </c>
      <c r="L151" s="1">
        <f t="shared" si="4"/>
        <v>1027860.3351955328</v>
      </c>
      <c r="N151" s="1"/>
    </row>
    <row r="152" spans="2:14" ht="15" customHeight="1">
      <c r="B152" s="1"/>
      <c r="E152" s="3">
        <v>151</v>
      </c>
      <c r="F152" s="1">
        <f t="shared" si="5"/>
        <v>55500558.659218252</v>
      </c>
      <c r="G152" s="1">
        <f t="shared" si="0"/>
        <v>279329.60893854749</v>
      </c>
      <c r="H152" s="1">
        <f t="shared" si="1"/>
        <v>647506.51769087964</v>
      </c>
      <c r="I152" s="1">
        <f t="shared" si="2"/>
        <v>926836.12662942708</v>
      </c>
      <c r="J152" s="1">
        <f t="shared" si="3"/>
        <v>748530.72625698522</v>
      </c>
      <c r="K152" s="1">
        <f t="shared" si="6"/>
        <v>21651769.08752333</v>
      </c>
      <c r="L152" s="1">
        <f t="shared" si="4"/>
        <v>1027860.3351955328</v>
      </c>
      <c r="N152" s="1"/>
    </row>
    <row r="153" spans="2:14" ht="15" customHeight="1">
      <c r="B153" s="1"/>
      <c r="E153" s="3">
        <v>152</v>
      </c>
      <c r="F153" s="1">
        <f t="shared" si="5"/>
        <v>55221229.050279707</v>
      </c>
      <c r="G153" s="1">
        <f t="shared" si="0"/>
        <v>279329.60893854749</v>
      </c>
      <c r="H153" s="1">
        <f t="shared" si="1"/>
        <v>644247.6722532633</v>
      </c>
      <c r="I153" s="1">
        <f t="shared" si="2"/>
        <v>923577.28119181073</v>
      </c>
      <c r="J153" s="1">
        <f t="shared" si="3"/>
        <v>748530.72625698522</v>
      </c>
      <c r="K153" s="1">
        <f t="shared" si="6"/>
        <v>21547486.033519607</v>
      </c>
      <c r="L153" s="1">
        <f t="shared" si="4"/>
        <v>1027860.3351955328</v>
      </c>
      <c r="N153" s="1"/>
    </row>
    <row r="154" spans="2:14" ht="15" customHeight="1">
      <c r="B154" s="1"/>
      <c r="E154" s="3">
        <v>153</v>
      </c>
      <c r="F154" s="1">
        <f t="shared" si="5"/>
        <v>54941899.441341162</v>
      </c>
      <c r="G154" s="1">
        <f t="shared" si="0"/>
        <v>279329.60893854749</v>
      </c>
      <c r="H154" s="1">
        <f t="shared" si="1"/>
        <v>640988.82681564696</v>
      </c>
      <c r="I154" s="1">
        <f t="shared" si="2"/>
        <v>920318.43575419439</v>
      </c>
      <c r="J154" s="1">
        <f t="shared" si="3"/>
        <v>748530.72625698522</v>
      </c>
      <c r="K154" s="1">
        <f t="shared" si="6"/>
        <v>21439944.134078268</v>
      </c>
      <c r="L154" s="1">
        <f t="shared" si="4"/>
        <v>1027860.3351955328</v>
      </c>
      <c r="N154" s="1"/>
    </row>
    <row r="155" spans="2:14" ht="15" customHeight="1">
      <c r="B155" s="1"/>
      <c r="E155" s="3">
        <v>154</v>
      </c>
      <c r="F155" s="1">
        <f t="shared" si="5"/>
        <v>54662569.832402617</v>
      </c>
      <c r="G155" s="1">
        <f t="shared" si="0"/>
        <v>279329.60893854749</v>
      </c>
      <c r="H155" s="1">
        <f t="shared" si="1"/>
        <v>637729.98137803061</v>
      </c>
      <c r="I155" s="1">
        <f t="shared" si="2"/>
        <v>917059.59031657805</v>
      </c>
      <c r="J155" s="1">
        <f t="shared" si="3"/>
        <v>748530.72625698522</v>
      </c>
      <c r="K155" s="1">
        <f t="shared" si="6"/>
        <v>21329143.389199313</v>
      </c>
      <c r="L155" s="1">
        <f t="shared" si="4"/>
        <v>1027860.3351955328</v>
      </c>
      <c r="N155" s="1"/>
    </row>
    <row r="156" spans="2:14" ht="15" customHeight="1">
      <c r="B156" s="1"/>
      <c r="E156" s="3">
        <v>155</v>
      </c>
      <c r="F156" s="1">
        <f t="shared" si="5"/>
        <v>54383240.223464072</v>
      </c>
      <c r="G156" s="1">
        <f t="shared" si="0"/>
        <v>279329.60893854749</v>
      </c>
      <c r="H156" s="1">
        <f t="shared" si="1"/>
        <v>634471.13594041415</v>
      </c>
      <c r="I156" s="1">
        <f t="shared" si="2"/>
        <v>913800.7448789617</v>
      </c>
      <c r="J156" s="1">
        <f t="shared" si="3"/>
        <v>748530.72625698522</v>
      </c>
      <c r="K156" s="1">
        <f t="shared" si="6"/>
        <v>21215083.798882741</v>
      </c>
      <c r="L156" s="1">
        <f t="shared" si="4"/>
        <v>1027860.3351955328</v>
      </c>
      <c r="N156" s="1"/>
    </row>
    <row r="157" spans="2:14" ht="15" customHeight="1">
      <c r="B157" s="1"/>
      <c r="E157" s="3">
        <v>156</v>
      </c>
      <c r="F157" s="1">
        <f t="shared" si="5"/>
        <v>54103910.614525527</v>
      </c>
      <c r="G157" s="1">
        <f t="shared" si="0"/>
        <v>279329.60893854749</v>
      </c>
      <c r="H157" s="1">
        <f t="shared" si="1"/>
        <v>631212.29050279793</v>
      </c>
      <c r="I157" s="1">
        <f t="shared" si="2"/>
        <v>910541.89944134536</v>
      </c>
      <c r="J157" s="1">
        <f t="shared" si="3"/>
        <v>748530.72625698522</v>
      </c>
      <c r="K157" s="1">
        <f t="shared" si="6"/>
        <v>21097765.363128554</v>
      </c>
      <c r="L157" s="1">
        <f t="shared" si="4"/>
        <v>1027860.3351955328</v>
      </c>
      <c r="N157" s="1"/>
    </row>
    <row r="158" spans="2:14" ht="15" customHeight="1">
      <c r="B158" s="1"/>
      <c r="E158" s="3">
        <v>157</v>
      </c>
      <c r="F158" s="1">
        <f t="shared" si="5"/>
        <v>53824581.005586982</v>
      </c>
      <c r="G158" s="1">
        <f t="shared" si="0"/>
        <v>279329.60893854749</v>
      </c>
      <c r="H158" s="1">
        <f t="shared" si="1"/>
        <v>627953.44506518159</v>
      </c>
      <c r="I158" s="1">
        <f t="shared" si="2"/>
        <v>907283.05400372902</v>
      </c>
      <c r="J158" s="1">
        <f t="shared" si="3"/>
        <v>748530.72625698522</v>
      </c>
      <c r="K158" s="1">
        <f t="shared" si="6"/>
        <v>20977188.081936751</v>
      </c>
      <c r="L158" s="1">
        <f t="shared" si="4"/>
        <v>1027860.3351955328</v>
      </c>
      <c r="N158" s="1"/>
    </row>
    <row r="159" spans="2:14" ht="15" customHeight="1">
      <c r="B159" s="1"/>
      <c r="E159" s="3">
        <v>158</v>
      </c>
      <c r="F159" s="1">
        <f t="shared" si="5"/>
        <v>53545251.396648437</v>
      </c>
      <c r="G159" s="1">
        <f t="shared" si="0"/>
        <v>279329.60893854749</v>
      </c>
      <c r="H159" s="1">
        <f t="shared" si="1"/>
        <v>624694.59962756524</v>
      </c>
      <c r="I159" s="1">
        <f t="shared" si="2"/>
        <v>904024.20856611268</v>
      </c>
      <c r="J159" s="1">
        <f t="shared" si="3"/>
        <v>748530.72625698522</v>
      </c>
      <c r="K159" s="1">
        <f t="shared" si="6"/>
        <v>20853351.955307331</v>
      </c>
      <c r="L159" s="1">
        <f t="shared" si="4"/>
        <v>1027860.3351955328</v>
      </c>
      <c r="N159" s="1"/>
    </row>
    <row r="160" spans="2:14" ht="15" customHeight="1">
      <c r="B160" s="1"/>
      <c r="E160" s="3">
        <v>159</v>
      </c>
      <c r="F160" s="1">
        <f t="shared" si="5"/>
        <v>53265921.787709892</v>
      </c>
      <c r="G160" s="1">
        <f t="shared" si="0"/>
        <v>279329.60893854749</v>
      </c>
      <c r="H160" s="1">
        <f t="shared" si="1"/>
        <v>621435.75418994878</v>
      </c>
      <c r="I160" s="1">
        <f t="shared" si="2"/>
        <v>900765.36312849633</v>
      </c>
      <c r="J160" s="1">
        <f t="shared" si="3"/>
        <v>748530.72625698522</v>
      </c>
      <c r="K160" s="1">
        <f t="shared" si="6"/>
        <v>20726256.983240295</v>
      </c>
      <c r="L160" s="1">
        <f t="shared" si="4"/>
        <v>1027860.3351955328</v>
      </c>
      <c r="N160" s="1"/>
    </row>
    <row r="161" spans="2:14" ht="15" customHeight="1">
      <c r="B161" s="1"/>
      <c r="E161" s="3">
        <v>160</v>
      </c>
      <c r="F161" s="1">
        <f t="shared" si="5"/>
        <v>52986592.178771347</v>
      </c>
      <c r="G161" s="1">
        <f t="shared" si="0"/>
        <v>279329.60893854749</v>
      </c>
      <c r="H161" s="1">
        <f t="shared" si="1"/>
        <v>618176.90875233233</v>
      </c>
      <c r="I161" s="1">
        <f t="shared" si="2"/>
        <v>897506.51769087976</v>
      </c>
      <c r="J161" s="1">
        <f t="shared" si="3"/>
        <v>748530.72625698522</v>
      </c>
      <c r="K161" s="1">
        <f t="shared" si="6"/>
        <v>20595903.165735643</v>
      </c>
      <c r="L161" s="1">
        <f t="shared" si="4"/>
        <v>1027860.3351955328</v>
      </c>
      <c r="N161" s="1"/>
    </row>
    <row r="162" spans="2:14" ht="15" customHeight="1">
      <c r="B162" s="1"/>
      <c r="E162" s="3">
        <v>161</v>
      </c>
      <c r="F162" s="1">
        <f t="shared" si="5"/>
        <v>52707262.569832802</v>
      </c>
      <c r="G162" s="1">
        <f t="shared" si="0"/>
        <v>279329.60893854749</v>
      </c>
      <c r="H162" s="1">
        <f t="shared" si="1"/>
        <v>614918.0633147161</v>
      </c>
      <c r="I162" s="1">
        <f t="shared" si="2"/>
        <v>894247.67225326365</v>
      </c>
      <c r="J162" s="1">
        <f t="shared" si="3"/>
        <v>748530.72625698522</v>
      </c>
      <c r="K162" s="1">
        <f t="shared" si="6"/>
        <v>20462290.502793375</v>
      </c>
      <c r="L162" s="1">
        <f t="shared" si="4"/>
        <v>1027860.3351955328</v>
      </c>
      <c r="N162" s="1"/>
    </row>
    <row r="163" spans="2:14" ht="15" customHeight="1">
      <c r="B163" s="1"/>
      <c r="E163" s="3">
        <v>162</v>
      </c>
      <c r="F163" s="1">
        <f t="shared" si="5"/>
        <v>52427932.960894257</v>
      </c>
      <c r="G163" s="1">
        <f t="shared" si="0"/>
        <v>279329.60893854749</v>
      </c>
      <c r="H163" s="1">
        <f t="shared" si="1"/>
        <v>611659.21787709964</v>
      </c>
      <c r="I163" s="1">
        <f t="shared" si="2"/>
        <v>890988.82681564707</v>
      </c>
      <c r="J163" s="1">
        <f t="shared" si="3"/>
        <v>748530.72625698522</v>
      </c>
      <c r="K163" s="1">
        <f t="shared" si="6"/>
        <v>20325418.994413491</v>
      </c>
      <c r="L163" s="1">
        <f t="shared" si="4"/>
        <v>1027860.3351955328</v>
      </c>
      <c r="N163" s="1"/>
    </row>
    <row r="164" spans="2:14" ht="15" customHeight="1">
      <c r="B164" s="1"/>
      <c r="E164" s="3">
        <v>163</v>
      </c>
      <c r="F164" s="1">
        <f t="shared" si="5"/>
        <v>52148603.351955712</v>
      </c>
      <c r="G164" s="1">
        <f t="shared" si="0"/>
        <v>279329.60893854749</v>
      </c>
      <c r="H164" s="1">
        <f t="shared" si="1"/>
        <v>608400.3724394833</v>
      </c>
      <c r="I164" s="1">
        <f t="shared" si="2"/>
        <v>887729.98137803073</v>
      </c>
      <c r="J164" s="1">
        <f t="shared" si="3"/>
        <v>748530.72625698522</v>
      </c>
      <c r="K164" s="1">
        <f t="shared" si="6"/>
        <v>20185288.640595991</v>
      </c>
      <c r="L164" s="1">
        <f t="shared" si="4"/>
        <v>1027860.3351955328</v>
      </c>
      <c r="N164" s="1"/>
    </row>
    <row r="165" spans="2:14" ht="15" customHeight="1">
      <c r="B165" s="1"/>
      <c r="E165" s="3">
        <v>164</v>
      </c>
      <c r="F165" s="1">
        <f t="shared" si="5"/>
        <v>51869273.743017167</v>
      </c>
      <c r="G165" s="1">
        <f t="shared" si="0"/>
        <v>279329.60893854749</v>
      </c>
      <c r="H165" s="1">
        <f t="shared" si="1"/>
        <v>605141.52700186695</v>
      </c>
      <c r="I165" s="1">
        <f t="shared" si="2"/>
        <v>884471.13594041439</v>
      </c>
      <c r="J165" s="1">
        <f t="shared" si="3"/>
        <v>748530.72625698522</v>
      </c>
      <c r="K165" s="1">
        <f t="shared" si="6"/>
        <v>20041899.441340871</v>
      </c>
      <c r="L165" s="1">
        <f t="shared" si="4"/>
        <v>1027860.3351955328</v>
      </c>
      <c r="N165" s="1"/>
    </row>
    <row r="166" spans="2:14" ht="15" customHeight="1">
      <c r="B166" s="1"/>
      <c r="E166" s="3">
        <v>165</v>
      </c>
      <c r="F166" s="1">
        <f t="shared" si="5"/>
        <v>51589944.134078622</v>
      </c>
      <c r="G166" s="1">
        <f t="shared" si="0"/>
        <v>279329.60893854749</v>
      </c>
      <c r="H166" s="1">
        <f t="shared" si="1"/>
        <v>601882.68156425061</v>
      </c>
      <c r="I166" s="1">
        <f t="shared" si="2"/>
        <v>881212.29050279805</v>
      </c>
      <c r="J166" s="1">
        <f t="shared" si="3"/>
        <v>748530.72625698522</v>
      </c>
      <c r="K166" s="1">
        <f t="shared" si="6"/>
        <v>19895251.396648135</v>
      </c>
      <c r="L166" s="1">
        <f t="shared" si="4"/>
        <v>1027860.3351955328</v>
      </c>
      <c r="N166" s="1"/>
    </row>
    <row r="167" spans="2:14" ht="15" customHeight="1">
      <c r="B167" s="1"/>
      <c r="E167" s="3">
        <v>166</v>
      </c>
      <c r="F167" s="1">
        <f t="shared" si="5"/>
        <v>51310614.525140077</v>
      </c>
      <c r="G167" s="1">
        <f t="shared" si="0"/>
        <v>279329.60893854749</v>
      </c>
      <c r="H167" s="1">
        <f t="shared" si="1"/>
        <v>598623.83612663427</v>
      </c>
      <c r="I167" s="1">
        <f t="shared" si="2"/>
        <v>877953.4450651817</v>
      </c>
      <c r="J167" s="1">
        <f t="shared" si="3"/>
        <v>748530.72625698522</v>
      </c>
      <c r="K167" s="1">
        <f t="shared" si="6"/>
        <v>19745344.506517783</v>
      </c>
      <c r="L167" s="1">
        <f t="shared" si="4"/>
        <v>1027860.3351955328</v>
      </c>
      <c r="N167" s="1"/>
    </row>
    <row r="168" spans="2:14" ht="15" customHeight="1">
      <c r="B168" s="1"/>
      <c r="E168" s="3">
        <v>167</v>
      </c>
      <c r="F168" s="1">
        <f t="shared" si="5"/>
        <v>51031284.916201532</v>
      </c>
      <c r="G168" s="1">
        <f t="shared" si="0"/>
        <v>279329.60893854749</v>
      </c>
      <c r="H168" s="1">
        <f t="shared" si="1"/>
        <v>595364.99068901793</v>
      </c>
      <c r="I168" s="1">
        <f t="shared" si="2"/>
        <v>874694.59962756536</v>
      </c>
      <c r="J168" s="1">
        <f t="shared" si="3"/>
        <v>748530.72625698522</v>
      </c>
      <c r="K168" s="1">
        <f t="shared" si="6"/>
        <v>19592178.770949814</v>
      </c>
      <c r="L168" s="1">
        <f t="shared" si="4"/>
        <v>1027860.3351955328</v>
      </c>
      <c r="N168" s="1"/>
    </row>
    <row r="169" spans="2:14" ht="15" customHeight="1">
      <c r="B169" s="1"/>
      <c r="E169" s="3">
        <v>168</v>
      </c>
      <c r="F169" s="1">
        <f t="shared" si="5"/>
        <v>50751955.307262987</v>
      </c>
      <c r="G169" s="1">
        <f t="shared" si="0"/>
        <v>279329.60893854749</v>
      </c>
      <c r="H169" s="1">
        <f t="shared" si="1"/>
        <v>592106.14525140158</v>
      </c>
      <c r="I169" s="1">
        <f t="shared" si="2"/>
        <v>871435.75418994902</v>
      </c>
      <c r="J169" s="1">
        <f t="shared" si="3"/>
        <v>748530.72625698522</v>
      </c>
      <c r="K169" s="1">
        <f t="shared" si="6"/>
        <v>19435754.18994423</v>
      </c>
      <c r="L169" s="1">
        <f t="shared" si="4"/>
        <v>1027860.3351955328</v>
      </c>
      <c r="N169" s="1"/>
    </row>
    <row r="170" spans="2:14" ht="15" customHeight="1">
      <c r="B170" s="1"/>
      <c r="E170" s="3">
        <v>169</v>
      </c>
      <c r="F170" s="1">
        <f t="shared" si="5"/>
        <v>50472625.698324442</v>
      </c>
      <c r="G170" s="1">
        <f t="shared" si="0"/>
        <v>279329.60893854749</v>
      </c>
      <c r="H170" s="1">
        <f t="shared" si="1"/>
        <v>588847.29981378524</v>
      </c>
      <c r="I170" s="1">
        <f t="shared" si="2"/>
        <v>868176.90875233267</v>
      </c>
      <c r="J170" s="1">
        <f t="shared" si="3"/>
        <v>748530.72625698522</v>
      </c>
      <c r="K170" s="1">
        <f t="shared" si="6"/>
        <v>19276070.763501029</v>
      </c>
      <c r="L170" s="1">
        <f t="shared" si="4"/>
        <v>1027860.3351955328</v>
      </c>
      <c r="N170" s="1"/>
    </row>
    <row r="171" spans="2:14" ht="15" customHeight="1">
      <c r="B171" s="1"/>
      <c r="E171" s="3">
        <v>170</v>
      </c>
      <c r="F171" s="1">
        <f t="shared" si="5"/>
        <v>50193296.089385897</v>
      </c>
      <c r="G171" s="1">
        <f t="shared" si="0"/>
        <v>279329.60893854749</v>
      </c>
      <c r="H171" s="1">
        <f t="shared" si="1"/>
        <v>585588.4543761689</v>
      </c>
      <c r="I171" s="1">
        <f t="shared" si="2"/>
        <v>864918.06331471633</v>
      </c>
      <c r="J171" s="1">
        <f t="shared" si="3"/>
        <v>748530.72625698522</v>
      </c>
      <c r="K171" s="1">
        <f t="shared" si="6"/>
        <v>19113128.491620213</v>
      </c>
      <c r="L171" s="1">
        <f t="shared" si="4"/>
        <v>1027860.3351955328</v>
      </c>
      <c r="N171" s="1"/>
    </row>
    <row r="172" spans="2:14" ht="15" customHeight="1">
      <c r="B172" s="1"/>
      <c r="E172" s="3">
        <v>171</v>
      </c>
      <c r="F172" s="1">
        <f t="shared" si="5"/>
        <v>49913966.480447352</v>
      </c>
      <c r="G172" s="1">
        <f t="shared" si="0"/>
        <v>279329.60893854749</v>
      </c>
      <c r="H172" s="1">
        <f t="shared" si="1"/>
        <v>582329.60893855244</v>
      </c>
      <c r="I172" s="1">
        <f t="shared" si="2"/>
        <v>861659.21787709999</v>
      </c>
      <c r="J172" s="1">
        <f t="shared" si="3"/>
        <v>748530.72625698522</v>
      </c>
      <c r="K172" s="1">
        <f t="shared" si="6"/>
        <v>18946927.37430178</v>
      </c>
      <c r="L172" s="1">
        <f t="shared" si="4"/>
        <v>1027860.3351955328</v>
      </c>
      <c r="N172" s="1"/>
    </row>
    <row r="173" spans="2:14" ht="15" customHeight="1">
      <c r="B173" s="1"/>
      <c r="E173" s="3">
        <v>172</v>
      </c>
      <c r="F173" s="1">
        <f t="shared" si="5"/>
        <v>49634636.871508807</v>
      </c>
      <c r="G173" s="1">
        <f t="shared" si="0"/>
        <v>279329.60893854749</v>
      </c>
      <c r="H173" s="1">
        <f t="shared" si="1"/>
        <v>579070.76350093621</v>
      </c>
      <c r="I173" s="1">
        <f t="shared" si="2"/>
        <v>858400.37243948365</v>
      </c>
      <c r="J173" s="1">
        <f t="shared" si="3"/>
        <v>748530.72625698522</v>
      </c>
      <c r="K173" s="1">
        <f t="shared" si="6"/>
        <v>18777467.411545731</v>
      </c>
      <c r="L173" s="1">
        <f t="shared" si="4"/>
        <v>1027860.3351955328</v>
      </c>
      <c r="N173" s="1"/>
    </row>
    <row r="174" spans="2:14" ht="15" customHeight="1">
      <c r="B174" s="1"/>
      <c r="E174" s="3">
        <v>173</v>
      </c>
      <c r="F174" s="1">
        <f t="shared" si="5"/>
        <v>49355307.262570262</v>
      </c>
      <c r="G174" s="1">
        <f t="shared" si="0"/>
        <v>279329.60893854749</v>
      </c>
      <c r="H174" s="1">
        <f t="shared" si="1"/>
        <v>575811.91806331975</v>
      </c>
      <c r="I174" s="1">
        <f t="shared" si="2"/>
        <v>855141.5270018673</v>
      </c>
      <c r="J174" s="1">
        <f t="shared" si="3"/>
        <v>748530.72625698522</v>
      </c>
      <c r="K174" s="1">
        <f t="shared" si="6"/>
        <v>18604748.603352066</v>
      </c>
      <c r="L174" s="1">
        <f t="shared" si="4"/>
        <v>1027860.3351955328</v>
      </c>
      <c r="N174" s="1"/>
    </row>
    <row r="175" spans="2:14" ht="15" customHeight="1">
      <c r="B175" s="1"/>
      <c r="E175" s="3">
        <v>174</v>
      </c>
      <c r="F175" s="1">
        <f t="shared" si="5"/>
        <v>49075977.653631717</v>
      </c>
      <c r="G175" s="1">
        <f t="shared" si="0"/>
        <v>279329.60893854749</v>
      </c>
      <c r="H175" s="1">
        <f t="shared" si="1"/>
        <v>572553.07262570353</v>
      </c>
      <c r="I175" s="1">
        <f t="shared" si="2"/>
        <v>851882.68156425096</v>
      </c>
      <c r="J175" s="1">
        <f t="shared" si="3"/>
        <v>748530.72625698522</v>
      </c>
      <c r="K175" s="1">
        <f t="shared" si="6"/>
        <v>18428770.949720785</v>
      </c>
      <c r="L175" s="1">
        <f t="shared" si="4"/>
        <v>1027860.3351955328</v>
      </c>
      <c r="N175" s="1"/>
    </row>
    <row r="176" spans="2:14" ht="15" customHeight="1">
      <c r="B176" s="1"/>
      <c r="E176" s="3">
        <v>175</v>
      </c>
      <c r="F176" s="1">
        <f t="shared" si="5"/>
        <v>48796648.044693172</v>
      </c>
      <c r="G176" s="1">
        <f t="shared" si="0"/>
        <v>279329.60893854749</v>
      </c>
      <c r="H176" s="1">
        <f t="shared" si="1"/>
        <v>569294.22718808707</v>
      </c>
      <c r="I176" s="1">
        <f t="shared" si="2"/>
        <v>848623.83612663462</v>
      </c>
      <c r="J176" s="1">
        <f t="shared" si="3"/>
        <v>748530.72625698522</v>
      </c>
      <c r="K176" s="1">
        <f t="shared" si="6"/>
        <v>18249534.450651888</v>
      </c>
      <c r="L176" s="1">
        <f t="shared" si="4"/>
        <v>1027860.3351955328</v>
      </c>
      <c r="N176" s="1"/>
    </row>
    <row r="177" spans="2:14" ht="15" customHeight="1">
      <c r="B177" s="1"/>
      <c r="E177" s="3">
        <v>176</v>
      </c>
      <c r="F177" s="1">
        <f t="shared" si="5"/>
        <v>48517318.435754627</v>
      </c>
      <c r="G177" s="1">
        <f t="shared" si="0"/>
        <v>279329.60893854749</v>
      </c>
      <c r="H177" s="1">
        <f t="shared" si="1"/>
        <v>566035.38175047073</v>
      </c>
      <c r="I177" s="1">
        <f t="shared" si="2"/>
        <v>845364.99068901828</v>
      </c>
      <c r="J177" s="1">
        <f t="shared" si="3"/>
        <v>748530.72625698522</v>
      </c>
      <c r="K177" s="1">
        <f t="shared" si="6"/>
        <v>18067039.106145374</v>
      </c>
      <c r="L177" s="1">
        <f t="shared" si="4"/>
        <v>1027860.3351955328</v>
      </c>
      <c r="N177" s="1"/>
    </row>
    <row r="178" spans="2:14" ht="15" customHeight="1">
      <c r="B178" s="1"/>
      <c r="E178" s="3">
        <v>177</v>
      </c>
      <c r="F178" s="1">
        <f t="shared" si="5"/>
        <v>48237988.826816082</v>
      </c>
      <c r="G178" s="1">
        <f t="shared" si="0"/>
        <v>279329.60893854749</v>
      </c>
      <c r="H178" s="1">
        <f t="shared" si="1"/>
        <v>562776.53631285427</v>
      </c>
      <c r="I178" s="1">
        <f t="shared" si="2"/>
        <v>842106.1452514017</v>
      </c>
      <c r="J178" s="1">
        <f t="shared" si="3"/>
        <v>748530.72625698522</v>
      </c>
      <c r="K178" s="1">
        <f t="shared" si="6"/>
        <v>17881284.916201245</v>
      </c>
      <c r="L178" s="1">
        <f t="shared" si="4"/>
        <v>1027860.3351955328</v>
      </c>
      <c r="N178" s="1"/>
    </row>
    <row r="179" spans="2:14" ht="15" customHeight="1">
      <c r="B179" s="1"/>
      <c r="E179" s="3">
        <v>178</v>
      </c>
      <c r="F179" s="1">
        <f t="shared" si="5"/>
        <v>47958659.217877537</v>
      </c>
      <c r="G179" s="1">
        <f t="shared" si="0"/>
        <v>279329.60893854749</v>
      </c>
      <c r="H179" s="1">
        <f t="shared" si="1"/>
        <v>559517.69087523804</v>
      </c>
      <c r="I179" s="1">
        <f t="shared" si="2"/>
        <v>838847.29981378559</v>
      </c>
      <c r="J179" s="1">
        <f t="shared" si="3"/>
        <v>748530.72625698522</v>
      </c>
      <c r="K179" s="1">
        <f t="shared" si="6"/>
        <v>17692271.880819499</v>
      </c>
      <c r="L179" s="1">
        <f t="shared" si="4"/>
        <v>1027860.3351955328</v>
      </c>
      <c r="N179" s="1"/>
    </row>
    <row r="180" spans="2:14" ht="15" customHeight="1">
      <c r="B180" s="1"/>
      <c r="E180" s="3">
        <v>179</v>
      </c>
      <c r="F180" s="1">
        <f t="shared" si="5"/>
        <v>47679329.608938992</v>
      </c>
      <c r="G180" s="1">
        <f t="shared" si="0"/>
        <v>279329.60893854749</v>
      </c>
      <c r="H180" s="1">
        <f t="shared" si="1"/>
        <v>556258.84543762158</v>
      </c>
      <c r="I180" s="1">
        <f t="shared" si="2"/>
        <v>835588.45437616901</v>
      </c>
      <c r="J180" s="1">
        <f t="shared" si="3"/>
        <v>748530.72625698522</v>
      </c>
      <c r="K180" s="1">
        <f t="shared" si="6"/>
        <v>17500000.000000134</v>
      </c>
      <c r="L180" s="1">
        <f t="shared" si="4"/>
        <v>1027860.3351955328</v>
      </c>
      <c r="N180" s="1"/>
    </row>
    <row r="181" spans="2:14" ht="15" customHeight="1">
      <c r="B181" s="1"/>
      <c r="E181" s="3">
        <v>180</v>
      </c>
      <c r="F181" s="1">
        <f t="shared" si="5"/>
        <v>47400000.000000447</v>
      </c>
      <c r="G181" s="1">
        <f t="shared" si="0"/>
        <v>279329.60893854749</v>
      </c>
      <c r="H181" s="1">
        <f t="shared" si="1"/>
        <v>553000.00000000536</v>
      </c>
      <c r="I181" s="1">
        <f t="shared" si="2"/>
        <v>832329.6089385529</v>
      </c>
      <c r="J181" s="1">
        <f t="shared" si="3"/>
        <v>748530.72625698522</v>
      </c>
      <c r="K181" s="1">
        <f t="shared" si="6"/>
        <v>17304469.273743153</v>
      </c>
      <c r="L181" s="1">
        <f t="shared" si="4"/>
        <v>1027860.3351955328</v>
      </c>
      <c r="N181" s="1"/>
    </row>
    <row r="182" spans="2:14" ht="15" customHeight="1">
      <c r="B182" s="1"/>
      <c r="E182" s="3">
        <v>181</v>
      </c>
      <c r="F182" s="1">
        <f t="shared" si="5"/>
        <v>47120670.391061902</v>
      </c>
      <c r="G182" s="1">
        <f t="shared" si="0"/>
        <v>279329.60893854749</v>
      </c>
      <c r="H182" s="1">
        <f t="shared" si="1"/>
        <v>549741.1545623889</v>
      </c>
      <c r="I182" s="1">
        <f t="shared" si="2"/>
        <v>829070.76350093633</v>
      </c>
      <c r="J182" s="1">
        <f t="shared" si="3"/>
        <v>748530.72625698522</v>
      </c>
      <c r="K182" s="1">
        <f t="shared" si="6"/>
        <v>17105679.702048555</v>
      </c>
      <c r="L182" s="1">
        <f t="shared" si="4"/>
        <v>1027860.3351955328</v>
      </c>
      <c r="N182" s="1"/>
    </row>
    <row r="183" spans="2:14" ht="15" customHeight="1">
      <c r="B183" s="1"/>
      <c r="E183" s="3">
        <v>182</v>
      </c>
      <c r="F183" s="1">
        <f t="shared" si="5"/>
        <v>46841340.782123357</v>
      </c>
      <c r="G183" s="1">
        <f t="shared" si="0"/>
        <v>279329.60893854749</v>
      </c>
      <c r="H183" s="1">
        <f t="shared" si="1"/>
        <v>546482.30912477255</v>
      </c>
      <c r="I183" s="1">
        <f t="shared" si="2"/>
        <v>825811.91806331999</v>
      </c>
      <c r="J183" s="1">
        <f t="shared" si="3"/>
        <v>748530.72625698522</v>
      </c>
      <c r="K183" s="1">
        <f t="shared" si="6"/>
        <v>16903631.284916341</v>
      </c>
      <c r="L183" s="1">
        <f t="shared" si="4"/>
        <v>1027860.3351955328</v>
      </c>
      <c r="N183" s="1"/>
    </row>
    <row r="184" spans="2:14" ht="15" customHeight="1">
      <c r="B184" s="1"/>
      <c r="E184" s="3">
        <v>183</v>
      </c>
      <c r="F184" s="1">
        <f t="shared" si="5"/>
        <v>46562011.173184812</v>
      </c>
      <c r="G184" s="1">
        <f t="shared" si="0"/>
        <v>279329.60893854749</v>
      </c>
      <c r="H184" s="1">
        <f t="shared" si="1"/>
        <v>543223.46368715621</v>
      </c>
      <c r="I184" s="1">
        <f t="shared" si="2"/>
        <v>822553.07262570364</v>
      </c>
      <c r="J184" s="1">
        <f t="shared" si="3"/>
        <v>748530.72625698522</v>
      </c>
      <c r="K184" s="1">
        <f t="shared" si="6"/>
        <v>16698324.022346511</v>
      </c>
      <c r="L184" s="1">
        <f t="shared" si="4"/>
        <v>1027860.3351955328</v>
      </c>
      <c r="N184" s="1"/>
    </row>
    <row r="185" spans="2:14" ht="15" customHeight="1">
      <c r="B185" s="1"/>
      <c r="E185" s="3">
        <v>184</v>
      </c>
      <c r="F185" s="1">
        <f t="shared" si="5"/>
        <v>46282681.564246267</v>
      </c>
      <c r="G185" s="1">
        <f t="shared" si="0"/>
        <v>279329.60893854749</v>
      </c>
      <c r="H185" s="1">
        <f t="shared" si="1"/>
        <v>539964.61824953987</v>
      </c>
      <c r="I185" s="1">
        <f t="shared" si="2"/>
        <v>819294.2271880873</v>
      </c>
      <c r="J185" s="1">
        <f t="shared" si="3"/>
        <v>748530.72625698522</v>
      </c>
      <c r="K185" s="1">
        <f t="shared" si="6"/>
        <v>16489757.914339066</v>
      </c>
      <c r="L185" s="1">
        <f t="shared" si="4"/>
        <v>1027860.3351955328</v>
      </c>
      <c r="N185" s="1"/>
    </row>
    <row r="186" spans="2:14" ht="15" customHeight="1">
      <c r="B186" s="1"/>
      <c r="E186" s="3">
        <v>185</v>
      </c>
      <c r="F186" s="1">
        <f t="shared" si="5"/>
        <v>46003351.955307722</v>
      </c>
      <c r="G186" s="1">
        <f t="shared" si="0"/>
        <v>279329.60893854749</v>
      </c>
      <c r="H186" s="1">
        <f t="shared" si="1"/>
        <v>536705.77281192353</v>
      </c>
      <c r="I186" s="1">
        <f t="shared" si="2"/>
        <v>816035.38175047096</v>
      </c>
      <c r="J186" s="1">
        <f t="shared" si="3"/>
        <v>748530.72625698522</v>
      </c>
      <c r="K186" s="1">
        <f t="shared" si="6"/>
        <v>16277932.960894004</v>
      </c>
      <c r="L186" s="1">
        <f t="shared" si="4"/>
        <v>1027860.3351955328</v>
      </c>
      <c r="N186" s="1"/>
    </row>
    <row r="187" spans="2:14" ht="15" customHeight="1">
      <c r="B187" s="1"/>
      <c r="E187" s="3">
        <v>186</v>
      </c>
      <c r="F187" s="1">
        <f t="shared" si="5"/>
        <v>45724022.346369177</v>
      </c>
      <c r="G187" s="1">
        <f t="shared" si="0"/>
        <v>279329.60893854749</v>
      </c>
      <c r="H187" s="1">
        <f t="shared" si="1"/>
        <v>533446.92737430718</v>
      </c>
      <c r="I187" s="1">
        <f t="shared" si="2"/>
        <v>812776.53631285462</v>
      </c>
      <c r="J187" s="1">
        <f t="shared" si="3"/>
        <v>748530.72625698522</v>
      </c>
      <c r="K187" s="1">
        <f t="shared" si="6"/>
        <v>16062849.162011325</v>
      </c>
      <c r="L187" s="1">
        <f t="shared" si="4"/>
        <v>1027860.3351955328</v>
      </c>
      <c r="N187" s="1"/>
    </row>
    <row r="188" spans="2:14" ht="15" customHeight="1">
      <c r="B188" s="1"/>
      <c r="E188" s="3">
        <v>187</v>
      </c>
      <c r="F188" s="1">
        <f t="shared" si="5"/>
        <v>45444692.737430632</v>
      </c>
      <c r="G188" s="1">
        <f t="shared" si="0"/>
        <v>279329.60893854749</v>
      </c>
      <c r="H188" s="1">
        <f t="shared" si="1"/>
        <v>530188.08193669084</v>
      </c>
      <c r="I188" s="1">
        <f t="shared" si="2"/>
        <v>809517.69087523827</v>
      </c>
      <c r="J188" s="1">
        <f t="shared" si="3"/>
        <v>748530.72625698522</v>
      </c>
      <c r="K188" s="1">
        <f t="shared" si="6"/>
        <v>15844506.517691031</v>
      </c>
      <c r="L188" s="1">
        <f t="shared" si="4"/>
        <v>1027860.3351955328</v>
      </c>
      <c r="N188" s="1"/>
    </row>
    <row r="189" spans="2:14" ht="15" customHeight="1">
      <c r="B189" s="1"/>
      <c r="E189" s="3">
        <v>188</v>
      </c>
      <c r="F189" s="1">
        <f t="shared" si="5"/>
        <v>45165363.128492087</v>
      </c>
      <c r="G189" s="1">
        <f t="shared" si="0"/>
        <v>279329.60893854749</v>
      </c>
      <c r="H189" s="1">
        <f t="shared" si="1"/>
        <v>526929.23649907438</v>
      </c>
      <c r="I189" s="1">
        <f t="shared" si="2"/>
        <v>806258.84543762193</v>
      </c>
      <c r="J189" s="1">
        <f t="shared" si="3"/>
        <v>748530.72625698522</v>
      </c>
      <c r="K189" s="1">
        <f t="shared" si="6"/>
        <v>15622905.027933121</v>
      </c>
      <c r="L189" s="1">
        <f t="shared" si="4"/>
        <v>1027860.3351955328</v>
      </c>
      <c r="N189" s="1"/>
    </row>
    <row r="190" spans="2:14" ht="15" customHeight="1">
      <c r="B190" s="1"/>
      <c r="E190" s="3">
        <v>189</v>
      </c>
      <c r="F190" s="1">
        <f t="shared" si="5"/>
        <v>44886033.519553542</v>
      </c>
      <c r="G190" s="1">
        <f t="shared" si="0"/>
        <v>279329.60893854749</v>
      </c>
      <c r="H190" s="1">
        <f t="shared" si="1"/>
        <v>523670.3910614581</v>
      </c>
      <c r="I190" s="1">
        <f t="shared" si="2"/>
        <v>803000.00000000559</v>
      </c>
      <c r="J190" s="1">
        <f t="shared" si="3"/>
        <v>748530.72625698522</v>
      </c>
      <c r="K190" s="1">
        <f t="shared" si="6"/>
        <v>15398044.692737594</v>
      </c>
      <c r="L190" s="1">
        <f t="shared" si="4"/>
        <v>1027860.3351955328</v>
      </c>
      <c r="N190" s="1"/>
    </row>
    <row r="191" spans="2:14" ht="15" customHeight="1">
      <c r="B191" s="1"/>
      <c r="E191" s="3">
        <v>190</v>
      </c>
      <c r="F191" s="1">
        <f t="shared" si="5"/>
        <v>44606703.910614997</v>
      </c>
      <c r="G191" s="1">
        <f t="shared" si="0"/>
        <v>279329.60893854749</v>
      </c>
      <c r="H191" s="1">
        <f t="shared" si="1"/>
        <v>520411.5456238417</v>
      </c>
      <c r="I191" s="1">
        <f t="shared" si="2"/>
        <v>799741.15456238925</v>
      </c>
      <c r="J191" s="1">
        <f t="shared" si="3"/>
        <v>748530.72625698522</v>
      </c>
      <c r="K191" s="1">
        <f t="shared" si="6"/>
        <v>15169925.512104452</v>
      </c>
      <c r="L191" s="1">
        <f t="shared" si="4"/>
        <v>1027860.3351955328</v>
      </c>
      <c r="N191" s="1"/>
    </row>
    <row r="192" spans="2:14" ht="15" customHeight="1">
      <c r="B192" s="1"/>
      <c r="E192" s="3">
        <v>191</v>
      </c>
      <c r="F192" s="1">
        <f t="shared" si="5"/>
        <v>44327374.301676452</v>
      </c>
      <c r="G192" s="1">
        <f t="shared" si="0"/>
        <v>279329.60893854749</v>
      </c>
      <c r="H192" s="1">
        <f t="shared" si="1"/>
        <v>517152.70018622535</v>
      </c>
      <c r="I192" s="1">
        <f t="shared" si="2"/>
        <v>796482.3091247729</v>
      </c>
      <c r="J192" s="1">
        <f t="shared" si="3"/>
        <v>748530.72625698522</v>
      </c>
      <c r="K192" s="1">
        <f t="shared" si="6"/>
        <v>14938547.486033691</v>
      </c>
      <c r="L192" s="1">
        <f t="shared" si="4"/>
        <v>1027860.3351955328</v>
      </c>
      <c r="N192" s="1"/>
    </row>
    <row r="193" spans="2:14" ht="15" customHeight="1">
      <c r="B193" s="1"/>
      <c r="E193" s="3">
        <v>192</v>
      </c>
      <c r="F193" s="1">
        <f t="shared" si="5"/>
        <v>44048044.692737907</v>
      </c>
      <c r="G193" s="1">
        <f t="shared" si="0"/>
        <v>279329.60893854749</v>
      </c>
      <c r="H193" s="1">
        <f t="shared" si="1"/>
        <v>513893.85474860895</v>
      </c>
      <c r="I193" s="1">
        <f t="shared" si="2"/>
        <v>793223.46368715644</v>
      </c>
      <c r="J193" s="1">
        <f t="shared" si="3"/>
        <v>748530.72625698522</v>
      </c>
      <c r="K193" s="1">
        <f t="shared" si="6"/>
        <v>14703910.614525314</v>
      </c>
      <c r="L193" s="1">
        <f t="shared" si="4"/>
        <v>1027860.3351955328</v>
      </c>
      <c r="N193" s="1"/>
    </row>
    <row r="194" spans="2:14" ht="15" customHeight="1">
      <c r="B194" s="1"/>
      <c r="E194" s="3">
        <v>193</v>
      </c>
      <c r="F194" s="1">
        <f t="shared" si="5"/>
        <v>43768715.083799362</v>
      </c>
      <c r="G194" s="1">
        <f t="shared" si="0"/>
        <v>279329.60893854749</v>
      </c>
      <c r="H194" s="1">
        <f t="shared" si="1"/>
        <v>510635.00931099261</v>
      </c>
      <c r="I194" s="1">
        <f t="shared" si="2"/>
        <v>789964.6182495401</v>
      </c>
      <c r="J194" s="1">
        <f t="shared" si="3"/>
        <v>748530.72625698522</v>
      </c>
      <c r="K194" s="1">
        <f t="shared" si="6"/>
        <v>14466014.897579322</v>
      </c>
      <c r="L194" s="1">
        <f t="shared" si="4"/>
        <v>1027860.3351955328</v>
      </c>
      <c r="N194" s="1"/>
    </row>
    <row r="195" spans="2:14" ht="15" customHeight="1">
      <c r="B195" s="1"/>
      <c r="E195" s="3">
        <v>194</v>
      </c>
      <c r="F195" s="1">
        <f t="shared" si="5"/>
        <v>43489385.474860817</v>
      </c>
      <c r="G195" s="1">
        <f t="shared" si="0"/>
        <v>279329.60893854749</v>
      </c>
      <c r="H195" s="1">
        <f t="shared" si="1"/>
        <v>507376.16387337627</v>
      </c>
      <c r="I195" s="1">
        <f t="shared" si="2"/>
        <v>786705.77281192376</v>
      </c>
      <c r="J195" s="1">
        <f t="shared" si="3"/>
        <v>748530.72625698522</v>
      </c>
      <c r="K195" s="1">
        <f t="shared" si="6"/>
        <v>14224860.335195713</v>
      </c>
      <c r="L195" s="1">
        <f t="shared" si="4"/>
        <v>1027860.3351955328</v>
      </c>
      <c r="N195" s="1"/>
    </row>
    <row r="196" spans="2:14" ht="15" customHeight="1">
      <c r="B196" s="1"/>
      <c r="E196" s="3">
        <v>195</v>
      </c>
      <c r="F196" s="1">
        <f t="shared" si="5"/>
        <v>43210055.865922272</v>
      </c>
      <c r="G196" s="1">
        <f t="shared" si="0"/>
        <v>279329.60893854749</v>
      </c>
      <c r="H196" s="1">
        <f t="shared" si="1"/>
        <v>504117.31843575992</v>
      </c>
      <c r="I196" s="1">
        <f t="shared" si="2"/>
        <v>783446.92737430742</v>
      </c>
      <c r="J196" s="1">
        <f t="shared" si="3"/>
        <v>748530.72625698522</v>
      </c>
      <c r="K196" s="1">
        <f t="shared" si="6"/>
        <v>13980446.927374488</v>
      </c>
      <c r="L196" s="1">
        <f t="shared" si="4"/>
        <v>1027860.3351955328</v>
      </c>
      <c r="N196" s="1"/>
    </row>
    <row r="197" spans="2:14" ht="15" customHeight="1">
      <c r="B197" s="1"/>
      <c r="E197" s="3">
        <v>196</v>
      </c>
      <c r="F197" s="1">
        <f t="shared" si="5"/>
        <v>42930726.256983727</v>
      </c>
      <c r="G197" s="1">
        <f t="shared" si="0"/>
        <v>279329.60893854749</v>
      </c>
      <c r="H197" s="1">
        <f t="shared" si="1"/>
        <v>500858.47299814358</v>
      </c>
      <c r="I197" s="1">
        <f t="shared" si="2"/>
        <v>780188.08193669107</v>
      </c>
      <c r="J197" s="1">
        <f t="shared" si="3"/>
        <v>748530.72625698522</v>
      </c>
      <c r="K197" s="1">
        <f t="shared" si="6"/>
        <v>13732774.674115647</v>
      </c>
      <c r="L197" s="1">
        <f t="shared" si="4"/>
        <v>1027860.3351955328</v>
      </c>
      <c r="N197" s="1"/>
    </row>
    <row r="198" spans="2:14" ht="15" customHeight="1">
      <c r="B198" s="1"/>
      <c r="E198" s="3">
        <v>197</v>
      </c>
      <c r="F198" s="1">
        <f t="shared" si="5"/>
        <v>42651396.648045182</v>
      </c>
      <c r="G198" s="1">
        <f t="shared" si="0"/>
        <v>279329.60893854749</v>
      </c>
      <c r="H198" s="1">
        <f t="shared" si="1"/>
        <v>497599.62756052724</v>
      </c>
      <c r="I198" s="1">
        <f t="shared" si="2"/>
        <v>776929.23649907473</v>
      </c>
      <c r="J198" s="1">
        <f t="shared" si="3"/>
        <v>748530.72625698522</v>
      </c>
      <c r="K198" s="1">
        <f t="shared" si="6"/>
        <v>13481843.575419189</v>
      </c>
      <c r="L198" s="1">
        <f t="shared" si="4"/>
        <v>1027860.3351955328</v>
      </c>
      <c r="N198" s="1"/>
    </row>
    <row r="199" spans="2:14" ht="15" customHeight="1">
      <c r="B199" s="1"/>
      <c r="E199" s="3">
        <v>198</v>
      </c>
      <c r="F199" s="1">
        <f t="shared" si="5"/>
        <v>42372067.039106637</v>
      </c>
      <c r="G199" s="1">
        <f t="shared" si="0"/>
        <v>279329.60893854749</v>
      </c>
      <c r="H199" s="1">
        <f t="shared" si="1"/>
        <v>494340.78212291078</v>
      </c>
      <c r="I199" s="1">
        <f t="shared" si="2"/>
        <v>773670.39106145827</v>
      </c>
      <c r="J199" s="1">
        <f t="shared" si="3"/>
        <v>748530.72625698522</v>
      </c>
      <c r="K199" s="1">
        <f t="shared" si="6"/>
        <v>13227653.631285114</v>
      </c>
      <c r="L199" s="1">
        <f t="shared" si="4"/>
        <v>1027860.3351955328</v>
      </c>
      <c r="N199" s="1"/>
    </row>
    <row r="200" spans="2:14" ht="15" customHeight="1">
      <c r="B200" s="1"/>
      <c r="E200" s="3">
        <v>199</v>
      </c>
      <c r="F200" s="1">
        <f t="shared" si="5"/>
        <v>42092737.430168092</v>
      </c>
      <c r="G200" s="1">
        <f t="shared" si="0"/>
        <v>279329.60893854749</v>
      </c>
      <c r="H200" s="1">
        <f t="shared" si="1"/>
        <v>491081.93668529455</v>
      </c>
      <c r="I200" s="1">
        <f t="shared" si="2"/>
        <v>770411.54562384204</v>
      </c>
      <c r="J200" s="1">
        <f t="shared" si="3"/>
        <v>748530.72625698522</v>
      </c>
      <c r="K200" s="1">
        <f t="shared" si="6"/>
        <v>12970204.841713423</v>
      </c>
      <c r="L200" s="1">
        <f t="shared" si="4"/>
        <v>1027860.3351955328</v>
      </c>
      <c r="N200" s="1"/>
    </row>
    <row r="201" spans="2:14" ht="15" customHeight="1">
      <c r="B201" s="1"/>
      <c r="E201" s="3">
        <v>200</v>
      </c>
      <c r="F201" s="1">
        <f t="shared" si="5"/>
        <v>41813407.821229547</v>
      </c>
      <c r="G201" s="1">
        <f t="shared" si="0"/>
        <v>279329.60893854749</v>
      </c>
      <c r="H201" s="1">
        <f t="shared" si="1"/>
        <v>487823.09124767809</v>
      </c>
      <c r="I201" s="1">
        <f t="shared" si="2"/>
        <v>767152.70018622559</v>
      </c>
      <c r="J201" s="1">
        <f t="shared" si="3"/>
        <v>748530.72625698522</v>
      </c>
      <c r="K201" s="1">
        <f t="shared" si="6"/>
        <v>12709497.206704115</v>
      </c>
      <c r="L201" s="1">
        <f t="shared" si="4"/>
        <v>1027860.3351955328</v>
      </c>
      <c r="N201" s="1"/>
    </row>
    <row r="202" spans="2:14" ht="15" customHeight="1">
      <c r="B202" s="1"/>
      <c r="E202" s="3">
        <v>201</v>
      </c>
      <c r="F202" s="1">
        <f t="shared" si="5"/>
        <v>41534078.212291002</v>
      </c>
      <c r="G202" s="1">
        <f t="shared" si="0"/>
        <v>279329.60893854749</v>
      </c>
      <c r="H202" s="1">
        <f t="shared" si="1"/>
        <v>484564.24581006175</v>
      </c>
      <c r="I202" s="1">
        <f t="shared" si="2"/>
        <v>763893.85474860924</v>
      </c>
      <c r="J202" s="1">
        <f t="shared" si="3"/>
        <v>748530.72625698522</v>
      </c>
      <c r="K202" s="1">
        <f t="shared" si="6"/>
        <v>12445530.726257192</v>
      </c>
      <c r="L202" s="1">
        <f t="shared" si="4"/>
        <v>1027860.3351955328</v>
      </c>
      <c r="N202" s="1"/>
    </row>
    <row r="203" spans="2:14" ht="15" customHeight="1">
      <c r="B203" s="1"/>
      <c r="E203" s="3">
        <v>202</v>
      </c>
      <c r="F203" s="1">
        <f t="shared" si="5"/>
        <v>41254748.603352457</v>
      </c>
      <c r="G203" s="1">
        <f t="shared" si="0"/>
        <v>279329.60893854749</v>
      </c>
      <c r="H203" s="1">
        <f t="shared" si="1"/>
        <v>481305.40037244535</v>
      </c>
      <c r="I203" s="1">
        <f t="shared" si="2"/>
        <v>760635.0093109929</v>
      </c>
      <c r="J203" s="1">
        <f t="shared" si="3"/>
        <v>748530.72625698522</v>
      </c>
      <c r="K203" s="1">
        <f t="shared" si="6"/>
        <v>12178305.400372652</v>
      </c>
      <c r="L203" s="1">
        <f t="shared" si="4"/>
        <v>1027860.3351955328</v>
      </c>
      <c r="N203" s="1"/>
    </row>
    <row r="204" spans="2:14" ht="15" customHeight="1">
      <c r="B204" s="1"/>
      <c r="E204" s="3">
        <v>203</v>
      </c>
      <c r="F204" s="1">
        <f t="shared" si="5"/>
        <v>40975418.994413912</v>
      </c>
      <c r="G204" s="1">
        <f t="shared" si="0"/>
        <v>279329.60893854749</v>
      </c>
      <c r="H204" s="1">
        <f t="shared" si="1"/>
        <v>478046.55493482901</v>
      </c>
      <c r="I204" s="1">
        <f t="shared" si="2"/>
        <v>757376.16387337656</v>
      </c>
      <c r="J204" s="1">
        <f t="shared" si="3"/>
        <v>748530.72625698522</v>
      </c>
      <c r="K204" s="1">
        <f t="shared" si="6"/>
        <v>11907821.229050497</v>
      </c>
      <c r="L204" s="1">
        <f t="shared" si="4"/>
        <v>1027860.3351955328</v>
      </c>
      <c r="N204" s="1"/>
    </row>
    <row r="205" spans="2:14" ht="15" customHeight="1">
      <c r="B205" s="1"/>
      <c r="E205" s="3">
        <v>204</v>
      </c>
      <c r="F205" s="1">
        <f t="shared" si="5"/>
        <v>40696089.385475367</v>
      </c>
      <c r="G205" s="1">
        <f t="shared" si="0"/>
        <v>279329.60893854749</v>
      </c>
      <c r="H205" s="1">
        <f t="shared" si="1"/>
        <v>474787.70949721267</v>
      </c>
      <c r="I205" s="1">
        <f t="shared" si="2"/>
        <v>754117.31843576021</v>
      </c>
      <c r="J205" s="1">
        <f t="shared" si="3"/>
        <v>748530.72625698522</v>
      </c>
      <c r="K205" s="1">
        <f t="shared" si="6"/>
        <v>11634078.212290725</v>
      </c>
      <c r="L205" s="1">
        <f t="shared" si="4"/>
        <v>1027860.3351955328</v>
      </c>
      <c r="N205" s="1"/>
    </row>
    <row r="206" spans="2:14" ht="15" customHeight="1">
      <c r="B206" s="1"/>
      <c r="E206" s="3">
        <v>205</v>
      </c>
      <c r="F206" s="1">
        <f t="shared" si="5"/>
        <v>40416759.776536822</v>
      </c>
      <c r="G206" s="1">
        <f t="shared" si="0"/>
        <v>279329.60893854749</v>
      </c>
      <c r="H206" s="1">
        <f t="shared" si="1"/>
        <v>471528.86405959632</v>
      </c>
      <c r="I206" s="1">
        <f t="shared" si="2"/>
        <v>750858.47299814387</v>
      </c>
      <c r="J206" s="1">
        <f t="shared" si="3"/>
        <v>748530.72625698522</v>
      </c>
      <c r="K206" s="1">
        <f t="shared" si="6"/>
        <v>11357076.350093335</v>
      </c>
      <c r="L206" s="1">
        <f t="shared" si="4"/>
        <v>1027860.3351955328</v>
      </c>
      <c r="N206" s="1"/>
    </row>
    <row r="207" spans="2:14" ht="15" customHeight="1">
      <c r="B207" s="1"/>
      <c r="E207" s="3">
        <v>206</v>
      </c>
      <c r="F207" s="1">
        <f t="shared" si="5"/>
        <v>40137430.167598277</v>
      </c>
      <c r="G207" s="1">
        <f t="shared" si="0"/>
        <v>279329.60893854749</v>
      </c>
      <c r="H207" s="1">
        <f t="shared" si="1"/>
        <v>468270.01862197998</v>
      </c>
      <c r="I207" s="1">
        <f t="shared" si="2"/>
        <v>747599.62756052753</v>
      </c>
      <c r="J207" s="1">
        <f t="shared" si="3"/>
        <v>748530.72625698522</v>
      </c>
      <c r="K207" s="1">
        <f t="shared" si="6"/>
        <v>11076815.642458329</v>
      </c>
      <c r="L207" s="1">
        <f t="shared" si="4"/>
        <v>1027860.3351955328</v>
      </c>
      <c r="N207" s="1"/>
    </row>
    <row r="208" spans="2:14" ht="15" customHeight="1">
      <c r="B208" s="1"/>
      <c r="E208" s="3">
        <v>207</v>
      </c>
      <c r="F208" s="1">
        <f t="shared" si="5"/>
        <v>39858100.558659732</v>
      </c>
      <c r="G208" s="1">
        <f t="shared" si="0"/>
        <v>279329.60893854749</v>
      </c>
      <c r="H208" s="1">
        <f t="shared" si="1"/>
        <v>465011.17318436364</v>
      </c>
      <c r="I208" s="1">
        <f t="shared" si="2"/>
        <v>744340.78212291119</v>
      </c>
      <c r="J208" s="1">
        <f t="shared" si="3"/>
        <v>748530.72625698522</v>
      </c>
      <c r="K208" s="1">
        <f t="shared" si="6"/>
        <v>10793296.089385707</v>
      </c>
      <c r="L208" s="1">
        <f t="shared" si="4"/>
        <v>1027860.3351955328</v>
      </c>
      <c r="N208" s="1"/>
    </row>
    <row r="209" spans="2:14" ht="15" customHeight="1">
      <c r="B209" s="1"/>
      <c r="E209" s="3">
        <v>208</v>
      </c>
      <c r="F209" s="1">
        <f t="shared" si="5"/>
        <v>39578770.949721187</v>
      </c>
      <c r="G209" s="1">
        <f t="shared" si="0"/>
        <v>279329.60893854749</v>
      </c>
      <c r="H209" s="1">
        <f t="shared" si="1"/>
        <v>461752.32774674724</v>
      </c>
      <c r="I209" s="1">
        <f t="shared" si="2"/>
        <v>741081.93668529473</v>
      </c>
      <c r="J209" s="1">
        <f t="shared" si="3"/>
        <v>748530.72625698522</v>
      </c>
      <c r="K209" s="1">
        <f t="shared" si="6"/>
        <v>10506517.690875469</v>
      </c>
      <c r="L209" s="1">
        <f t="shared" si="4"/>
        <v>1027860.3351955328</v>
      </c>
      <c r="N209" s="1"/>
    </row>
    <row r="210" spans="2:14" ht="15" customHeight="1">
      <c r="B210" s="1"/>
      <c r="E210" s="3">
        <v>209</v>
      </c>
      <c r="F210" s="1">
        <f t="shared" si="5"/>
        <v>39299441.340782642</v>
      </c>
      <c r="G210" s="1">
        <f t="shared" si="0"/>
        <v>279329.60893854749</v>
      </c>
      <c r="H210" s="1">
        <f t="shared" si="1"/>
        <v>458493.48230913095</v>
      </c>
      <c r="I210" s="1">
        <f t="shared" si="2"/>
        <v>737823.0912476785</v>
      </c>
      <c r="J210" s="1">
        <f t="shared" si="3"/>
        <v>748530.72625698522</v>
      </c>
      <c r="K210" s="1">
        <f t="shared" si="6"/>
        <v>10216480.446927615</v>
      </c>
      <c r="L210" s="1">
        <f t="shared" si="4"/>
        <v>1027860.3351955328</v>
      </c>
      <c r="N210" s="1"/>
    </row>
    <row r="211" spans="2:14" ht="15" customHeight="1">
      <c r="B211" s="1"/>
      <c r="E211" s="3">
        <v>210</v>
      </c>
      <c r="F211" s="1">
        <f t="shared" si="5"/>
        <v>39020111.731844097</v>
      </c>
      <c r="G211" s="1">
        <f t="shared" si="0"/>
        <v>279329.60893854749</v>
      </c>
      <c r="H211" s="1">
        <f t="shared" si="1"/>
        <v>455234.63687151455</v>
      </c>
      <c r="I211" s="1">
        <f t="shared" si="2"/>
        <v>734564.24581006204</v>
      </c>
      <c r="J211" s="1">
        <f t="shared" si="3"/>
        <v>748530.72625698522</v>
      </c>
      <c r="K211" s="1">
        <f t="shared" si="6"/>
        <v>9923184.3575421441</v>
      </c>
      <c r="L211" s="1">
        <f t="shared" si="4"/>
        <v>1027860.3351955328</v>
      </c>
      <c r="N211" s="1"/>
    </row>
    <row r="212" spans="2:14" ht="15" customHeight="1">
      <c r="B212" s="1"/>
      <c r="E212" s="3">
        <v>211</v>
      </c>
      <c r="F212" s="1">
        <f t="shared" si="5"/>
        <v>38740782.122905552</v>
      </c>
      <c r="G212" s="1">
        <f t="shared" si="0"/>
        <v>279329.60893854749</v>
      </c>
      <c r="H212" s="1">
        <f t="shared" si="1"/>
        <v>451975.79143389821</v>
      </c>
      <c r="I212" s="1">
        <f t="shared" si="2"/>
        <v>731305.4003724457</v>
      </c>
      <c r="J212" s="1">
        <f t="shared" si="3"/>
        <v>748530.72625698522</v>
      </c>
      <c r="K212" s="1">
        <f t="shared" si="6"/>
        <v>9626629.4227190576</v>
      </c>
      <c r="L212" s="1">
        <f t="shared" si="4"/>
        <v>1027860.3351955328</v>
      </c>
      <c r="N212" s="1"/>
    </row>
    <row r="213" spans="2:14" ht="15" customHeight="1">
      <c r="B213" s="1"/>
      <c r="E213" s="3">
        <v>212</v>
      </c>
      <c r="F213" s="1">
        <f t="shared" si="5"/>
        <v>38461452.513967007</v>
      </c>
      <c r="G213" s="1">
        <f t="shared" si="0"/>
        <v>279329.60893854749</v>
      </c>
      <c r="H213" s="1">
        <f t="shared" si="1"/>
        <v>448716.94599628175</v>
      </c>
      <c r="I213" s="1">
        <f t="shared" si="2"/>
        <v>728046.55493482924</v>
      </c>
      <c r="J213" s="1">
        <f t="shared" si="3"/>
        <v>748530.72625698522</v>
      </c>
      <c r="K213" s="1">
        <f t="shared" si="6"/>
        <v>9326815.6424583551</v>
      </c>
      <c r="L213" s="1">
        <f t="shared" si="4"/>
        <v>1027860.3351955328</v>
      </c>
      <c r="N213" s="1"/>
    </row>
    <row r="214" spans="2:14" ht="15" customHeight="1">
      <c r="B214" s="1"/>
      <c r="E214" s="3">
        <v>213</v>
      </c>
      <c r="F214" s="1">
        <f t="shared" si="5"/>
        <v>38182122.905028462</v>
      </c>
      <c r="G214" s="1">
        <f t="shared" si="0"/>
        <v>279329.60893854749</v>
      </c>
      <c r="H214" s="1">
        <f t="shared" si="1"/>
        <v>445458.10055866535</v>
      </c>
      <c r="I214" s="1">
        <f t="shared" si="2"/>
        <v>724787.7094972129</v>
      </c>
      <c r="J214" s="1">
        <f t="shared" si="3"/>
        <v>748530.72625698522</v>
      </c>
      <c r="K214" s="1">
        <f t="shared" si="6"/>
        <v>9023743.0167600345</v>
      </c>
      <c r="L214" s="1">
        <f t="shared" si="4"/>
        <v>1027860.3351955328</v>
      </c>
      <c r="N214" s="1"/>
    </row>
    <row r="215" spans="2:14" ht="15" customHeight="1">
      <c r="B215" s="1"/>
      <c r="E215" s="3">
        <v>214</v>
      </c>
      <c r="F215" s="1">
        <f t="shared" si="5"/>
        <v>37902793.296089917</v>
      </c>
      <c r="G215" s="1">
        <f t="shared" si="0"/>
        <v>279329.60893854749</v>
      </c>
      <c r="H215" s="1">
        <f t="shared" si="1"/>
        <v>442199.25512104906</v>
      </c>
      <c r="I215" s="1">
        <f t="shared" si="2"/>
        <v>721528.86405959656</v>
      </c>
      <c r="J215" s="1">
        <f t="shared" si="3"/>
        <v>748530.72625698522</v>
      </c>
      <c r="K215" s="1">
        <f t="shared" si="6"/>
        <v>8717411.5456240978</v>
      </c>
      <c r="L215" s="1">
        <f t="shared" si="4"/>
        <v>1027860.3351955328</v>
      </c>
      <c r="N215" s="1"/>
    </row>
    <row r="216" spans="2:14" ht="15" customHeight="1">
      <c r="B216" s="1"/>
      <c r="E216" s="3">
        <v>215</v>
      </c>
      <c r="F216" s="1">
        <f t="shared" si="5"/>
        <v>37623463.687151372</v>
      </c>
      <c r="G216" s="1">
        <f t="shared" si="0"/>
        <v>279329.60893854749</v>
      </c>
      <c r="H216" s="1">
        <f t="shared" si="1"/>
        <v>438940.40968343272</v>
      </c>
      <c r="I216" s="1">
        <f t="shared" si="2"/>
        <v>718270.01862198021</v>
      </c>
      <c r="J216" s="1">
        <f t="shared" si="3"/>
        <v>748530.72625698522</v>
      </c>
      <c r="K216" s="1">
        <f t="shared" si="6"/>
        <v>8407821.229050545</v>
      </c>
      <c r="L216" s="1">
        <f t="shared" si="4"/>
        <v>1027860.3351955328</v>
      </c>
      <c r="N216" s="1"/>
    </row>
    <row r="217" spans="2:14" ht="15" customHeight="1">
      <c r="B217" s="1"/>
      <c r="E217" s="3">
        <v>216</v>
      </c>
      <c r="F217" s="1">
        <f t="shared" si="5"/>
        <v>37344134.078212827</v>
      </c>
      <c r="G217" s="1">
        <f t="shared" si="0"/>
        <v>279329.60893854749</v>
      </c>
      <c r="H217" s="1">
        <f t="shared" si="1"/>
        <v>435681.56424581632</v>
      </c>
      <c r="I217" s="1">
        <f t="shared" si="2"/>
        <v>715011.17318436387</v>
      </c>
      <c r="J217" s="1">
        <f t="shared" si="3"/>
        <v>748530.72625698522</v>
      </c>
      <c r="K217" s="1">
        <f t="shared" si="6"/>
        <v>8094972.0670393761</v>
      </c>
      <c r="L217" s="1">
        <f t="shared" si="4"/>
        <v>1027860.3351955328</v>
      </c>
      <c r="N217" s="1"/>
    </row>
    <row r="218" spans="2:14" ht="15" customHeight="1">
      <c r="B218" s="1"/>
      <c r="E218" s="3">
        <v>217</v>
      </c>
      <c r="F218" s="1">
        <f t="shared" si="5"/>
        <v>37064804.469274282</v>
      </c>
      <c r="G218" s="1">
        <f t="shared" si="0"/>
        <v>279329.60893854749</v>
      </c>
      <c r="H218" s="1">
        <f t="shared" si="1"/>
        <v>432422.71880820004</v>
      </c>
      <c r="I218" s="1">
        <f t="shared" si="2"/>
        <v>711752.32774674753</v>
      </c>
      <c r="J218" s="1">
        <f t="shared" si="3"/>
        <v>748530.72625698522</v>
      </c>
      <c r="K218" s="1">
        <f t="shared" si="6"/>
        <v>7778864.0595905911</v>
      </c>
      <c r="L218" s="1">
        <f t="shared" si="4"/>
        <v>1027860.3351955328</v>
      </c>
      <c r="N218" s="1"/>
    </row>
    <row r="219" spans="2:14" ht="15" customHeight="1">
      <c r="B219" s="1"/>
      <c r="E219" s="3">
        <v>218</v>
      </c>
      <c r="F219" s="1">
        <f t="shared" si="5"/>
        <v>36785474.860335737</v>
      </c>
      <c r="G219" s="1">
        <f t="shared" si="0"/>
        <v>279329.60893854749</v>
      </c>
      <c r="H219" s="1">
        <f t="shared" si="1"/>
        <v>429163.87337058363</v>
      </c>
      <c r="I219" s="1">
        <f t="shared" si="2"/>
        <v>708493.48230913118</v>
      </c>
      <c r="J219" s="1">
        <f t="shared" si="3"/>
        <v>748530.72625698522</v>
      </c>
      <c r="K219" s="1">
        <f t="shared" si="6"/>
        <v>7459497.20670419</v>
      </c>
      <c r="L219" s="1">
        <f t="shared" si="4"/>
        <v>1027860.3351955328</v>
      </c>
      <c r="N219" s="1"/>
    </row>
    <row r="220" spans="2:14" ht="15" customHeight="1">
      <c r="B220" s="1"/>
      <c r="E220" s="3">
        <v>219</v>
      </c>
      <c r="F220" s="1">
        <f t="shared" si="5"/>
        <v>36506145.251397192</v>
      </c>
      <c r="G220" s="1">
        <f t="shared" si="0"/>
        <v>279329.60893854749</v>
      </c>
      <c r="H220" s="1">
        <f t="shared" si="1"/>
        <v>425905.02793296735</v>
      </c>
      <c r="I220" s="1">
        <f t="shared" si="2"/>
        <v>705234.63687151484</v>
      </c>
      <c r="J220" s="1">
        <f t="shared" si="3"/>
        <v>748530.72625698522</v>
      </c>
      <c r="K220" s="1">
        <f t="shared" si="6"/>
        <v>7136871.5083801718</v>
      </c>
      <c r="L220" s="1">
        <f t="shared" si="4"/>
        <v>1027860.3351955328</v>
      </c>
      <c r="N220" s="1"/>
    </row>
    <row r="221" spans="2:14" ht="15" customHeight="1">
      <c r="B221" s="1"/>
      <c r="E221" s="3">
        <v>220</v>
      </c>
      <c r="F221" s="1">
        <f t="shared" si="5"/>
        <v>36226815.642458647</v>
      </c>
      <c r="G221" s="1">
        <f t="shared" si="0"/>
        <v>279329.60893854749</v>
      </c>
      <c r="H221" s="1">
        <f t="shared" si="1"/>
        <v>422646.18249535095</v>
      </c>
      <c r="I221" s="1">
        <f t="shared" si="2"/>
        <v>701975.7914338985</v>
      </c>
      <c r="J221" s="1">
        <f t="shared" si="3"/>
        <v>748530.72625698522</v>
      </c>
      <c r="K221" s="1">
        <f t="shared" si="6"/>
        <v>6810986.9646185376</v>
      </c>
      <c r="L221" s="1">
        <f t="shared" si="4"/>
        <v>1027860.3351955328</v>
      </c>
      <c r="N221" s="1"/>
    </row>
    <row r="222" spans="2:14" ht="15" customHeight="1">
      <c r="B222" s="1"/>
      <c r="E222" s="3">
        <v>221</v>
      </c>
      <c r="F222" s="1">
        <f t="shared" si="5"/>
        <v>35947486.033520103</v>
      </c>
      <c r="G222" s="1">
        <f t="shared" si="0"/>
        <v>279329.60893854749</v>
      </c>
      <c r="H222" s="1">
        <f t="shared" si="1"/>
        <v>419387.33705773461</v>
      </c>
      <c r="I222" s="1">
        <f t="shared" si="2"/>
        <v>698716.94599628216</v>
      </c>
      <c r="J222" s="1">
        <f t="shared" si="3"/>
        <v>748530.72625698522</v>
      </c>
      <c r="K222" s="1">
        <f t="shared" si="6"/>
        <v>6481843.5754192872</v>
      </c>
      <c r="L222" s="1">
        <f t="shared" si="4"/>
        <v>1027860.3351955328</v>
      </c>
      <c r="N222" s="1"/>
    </row>
    <row r="223" spans="2:14" ht="15" customHeight="1">
      <c r="B223" s="1"/>
      <c r="E223" s="3">
        <v>222</v>
      </c>
      <c r="F223" s="1">
        <f t="shared" si="5"/>
        <v>35668156.424581558</v>
      </c>
      <c r="G223" s="1">
        <f t="shared" si="0"/>
        <v>279329.60893854749</v>
      </c>
      <c r="H223" s="1">
        <f t="shared" si="1"/>
        <v>416128.49162011821</v>
      </c>
      <c r="I223" s="1">
        <f t="shared" si="2"/>
        <v>695458.1005586657</v>
      </c>
      <c r="J223" s="1">
        <f t="shared" si="3"/>
        <v>748530.72625698522</v>
      </c>
      <c r="K223" s="1">
        <f t="shared" si="6"/>
        <v>6149441.3407824198</v>
      </c>
      <c r="L223" s="1">
        <f t="shared" si="4"/>
        <v>1027860.3351955328</v>
      </c>
      <c r="N223" s="1"/>
    </row>
    <row r="224" spans="2:14" ht="15" customHeight="1">
      <c r="B224" s="1"/>
      <c r="E224" s="3">
        <v>223</v>
      </c>
      <c r="F224" s="1">
        <f t="shared" si="5"/>
        <v>35388826.815643013</v>
      </c>
      <c r="G224" s="1">
        <f t="shared" si="0"/>
        <v>279329.60893854749</v>
      </c>
      <c r="H224" s="1">
        <f t="shared" si="1"/>
        <v>412869.64618250175</v>
      </c>
      <c r="I224" s="1">
        <f t="shared" si="2"/>
        <v>692199.25512104924</v>
      </c>
      <c r="J224" s="1">
        <f t="shared" si="3"/>
        <v>748530.72625698522</v>
      </c>
      <c r="K224" s="1">
        <f t="shared" si="6"/>
        <v>5813780.2607079362</v>
      </c>
      <c r="L224" s="1">
        <f t="shared" si="4"/>
        <v>1027860.3351955328</v>
      </c>
      <c r="N224" s="1"/>
    </row>
    <row r="225" spans="2:14" ht="15" customHeight="1">
      <c r="B225" s="1"/>
      <c r="E225" s="3">
        <v>224</v>
      </c>
      <c r="F225" s="1">
        <f t="shared" si="5"/>
        <v>35109497.206704468</v>
      </c>
      <c r="G225" s="1">
        <f t="shared" si="0"/>
        <v>279329.60893854749</v>
      </c>
      <c r="H225" s="1">
        <f t="shared" si="1"/>
        <v>409610.80074488552</v>
      </c>
      <c r="I225" s="1">
        <f t="shared" si="2"/>
        <v>688940.40968343301</v>
      </c>
      <c r="J225" s="1">
        <f t="shared" si="3"/>
        <v>748530.72625698522</v>
      </c>
      <c r="K225" s="1">
        <f t="shared" si="6"/>
        <v>5474860.3351958366</v>
      </c>
      <c r="L225" s="1">
        <f t="shared" si="4"/>
        <v>1027860.3351955328</v>
      </c>
      <c r="N225" s="1"/>
    </row>
    <row r="226" spans="2:14" ht="15" customHeight="1">
      <c r="B226" s="1"/>
      <c r="E226" s="3">
        <v>225</v>
      </c>
      <c r="F226" s="1">
        <f t="shared" si="5"/>
        <v>34830167.597765923</v>
      </c>
      <c r="G226" s="1">
        <f t="shared" si="0"/>
        <v>279329.60893854749</v>
      </c>
      <c r="H226" s="1">
        <f t="shared" si="1"/>
        <v>406351.95530726918</v>
      </c>
      <c r="I226" s="1">
        <f t="shared" si="2"/>
        <v>685681.56424581667</v>
      </c>
      <c r="J226" s="1">
        <f t="shared" si="3"/>
        <v>748530.72625698522</v>
      </c>
      <c r="K226" s="1">
        <f t="shared" si="6"/>
        <v>5132681.5642461209</v>
      </c>
      <c r="L226" s="1">
        <f t="shared" si="4"/>
        <v>1027860.3351955328</v>
      </c>
      <c r="N226" s="1"/>
    </row>
    <row r="227" spans="2:14" ht="15" customHeight="1">
      <c r="B227" s="1"/>
      <c r="E227" s="3">
        <v>226</v>
      </c>
      <c r="F227" s="1">
        <f t="shared" si="5"/>
        <v>34550837.988827378</v>
      </c>
      <c r="G227" s="1">
        <f t="shared" si="0"/>
        <v>279329.60893854749</v>
      </c>
      <c r="H227" s="1">
        <f t="shared" si="1"/>
        <v>403093.10986965272</v>
      </c>
      <c r="I227" s="1">
        <f t="shared" si="2"/>
        <v>682422.71880820021</v>
      </c>
      <c r="J227" s="1">
        <f t="shared" si="3"/>
        <v>748530.72625698522</v>
      </c>
      <c r="K227" s="1">
        <f t="shared" si="6"/>
        <v>4787243.9478587881</v>
      </c>
      <c r="L227" s="1">
        <f t="shared" si="4"/>
        <v>1027860.3351955328</v>
      </c>
      <c r="N227" s="1"/>
    </row>
    <row r="228" spans="2:14" ht="15" customHeight="1">
      <c r="B228" s="1"/>
      <c r="E228" s="3">
        <v>227</v>
      </c>
      <c r="F228" s="1">
        <f t="shared" si="5"/>
        <v>34271508.379888833</v>
      </c>
      <c r="G228" s="1">
        <f t="shared" si="0"/>
        <v>279329.60893854749</v>
      </c>
      <c r="H228" s="1">
        <f t="shared" si="1"/>
        <v>399834.26443203649</v>
      </c>
      <c r="I228" s="1">
        <f t="shared" si="2"/>
        <v>679163.87337058398</v>
      </c>
      <c r="J228" s="1">
        <f t="shared" si="3"/>
        <v>748530.72625698522</v>
      </c>
      <c r="K228" s="1">
        <f t="shared" si="6"/>
        <v>4438547.4860338392</v>
      </c>
      <c r="L228" s="1">
        <f t="shared" si="4"/>
        <v>1027860.3351955328</v>
      </c>
      <c r="N228" s="1"/>
    </row>
    <row r="229" spans="2:14" ht="15" customHeight="1">
      <c r="B229" s="1"/>
      <c r="E229" s="3">
        <v>228</v>
      </c>
      <c r="F229" s="1">
        <f t="shared" si="5"/>
        <v>33992178.770950288</v>
      </c>
      <c r="G229" s="1">
        <f t="shared" si="0"/>
        <v>279329.60893854749</v>
      </c>
      <c r="H229" s="1">
        <f t="shared" si="1"/>
        <v>396575.41899442003</v>
      </c>
      <c r="I229" s="1">
        <f t="shared" si="2"/>
        <v>675905.02793296752</v>
      </c>
      <c r="J229" s="1">
        <f t="shared" si="3"/>
        <v>748530.72625698522</v>
      </c>
      <c r="K229" s="1">
        <f t="shared" si="6"/>
        <v>4086592.1787712742</v>
      </c>
      <c r="L229" s="1">
        <f t="shared" si="4"/>
        <v>1027860.3351955328</v>
      </c>
      <c r="N229" s="1"/>
    </row>
    <row r="230" spans="2:14" ht="15" customHeight="1">
      <c r="B230" s="1"/>
      <c r="E230" s="3">
        <v>229</v>
      </c>
      <c r="F230" s="1">
        <f t="shared" si="5"/>
        <v>33712849.162011743</v>
      </c>
      <c r="G230" s="1">
        <f t="shared" si="0"/>
        <v>279329.60893854749</v>
      </c>
      <c r="H230" s="1">
        <f t="shared" si="1"/>
        <v>393316.57355680381</v>
      </c>
      <c r="I230" s="1">
        <f t="shared" si="2"/>
        <v>672646.1824953513</v>
      </c>
      <c r="J230" s="1">
        <f t="shared" si="3"/>
        <v>748530.72625698522</v>
      </c>
      <c r="K230" s="1">
        <f t="shared" si="6"/>
        <v>3731378.026071093</v>
      </c>
      <c r="L230" s="1">
        <f t="shared" si="4"/>
        <v>1027860.3351955328</v>
      </c>
      <c r="N230" s="1"/>
    </row>
    <row r="231" spans="2:14" ht="15" customHeight="1">
      <c r="B231" s="1"/>
      <c r="E231" s="3">
        <v>230</v>
      </c>
      <c r="F231" s="1">
        <f t="shared" si="5"/>
        <v>33433519.553073194</v>
      </c>
      <c r="G231" s="1">
        <f t="shared" si="0"/>
        <v>279329.60893854749</v>
      </c>
      <c r="H231" s="1">
        <f t="shared" si="1"/>
        <v>390057.72811918729</v>
      </c>
      <c r="I231" s="1">
        <f t="shared" si="2"/>
        <v>669387.33705773484</v>
      </c>
      <c r="J231" s="1">
        <f t="shared" si="3"/>
        <v>748530.72625698522</v>
      </c>
      <c r="K231" s="1">
        <f t="shared" si="6"/>
        <v>3372905.0279332949</v>
      </c>
      <c r="L231" s="1">
        <f t="shared" si="4"/>
        <v>1027860.3351955328</v>
      </c>
      <c r="N231" s="1"/>
    </row>
    <row r="232" spans="2:14" ht="15" customHeight="1">
      <c r="B232" s="1"/>
      <c r="E232" s="3">
        <v>231</v>
      </c>
      <c r="F232" s="1">
        <f t="shared" si="5"/>
        <v>33154189.944134645</v>
      </c>
      <c r="G232" s="1">
        <f t="shared" si="0"/>
        <v>279329.60893854749</v>
      </c>
      <c r="H232" s="1">
        <f t="shared" si="1"/>
        <v>386798.88268157089</v>
      </c>
      <c r="I232" s="1">
        <f t="shared" si="2"/>
        <v>666128.49162011838</v>
      </c>
      <c r="J232" s="1">
        <f t="shared" si="3"/>
        <v>748530.72625698522</v>
      </c>
      <c r="K232" s="1">
        <f t="shared" si="6"/>
        <v>3011173.1843578806</v>
      </c>
      <c r="L232" s="1">
        <f t="shared" si="4"/>
        <v>1027860.3351955328</v>
      </c>
      <c r="N232" s="1"/>
    </row>
    <row r="233" spans="2:14" ht="15" customHeight="1">
      <c r="B233" s="1"/>
      <c r="E233" s="3">
        <v>232</v>
      </c>
      <c r="F233" s="1">
        <f t="shared" si="5"/>
        <v>32874860.335196096</v>
      </c>
      <c r="G233" s="1">
        <f t="shared" si="0"/>
        <v>279329.60893854749</v>
      </c>
      <c r="H233" s="1">
        <f t="shared" si="1"/>
        <v>383540.03724395455</v>
      </c>
      <c r="I233" s="1">
        <f t="shared" si="2"/>
        <v>662869.64618250204</v>
      </c>
      <c r="J233" s="1">
        <f t="shared" si="3"/>
        <v>748530.72625698522</v>
      </c>
      <c r="K233" s="1">
        <f t="shared" si="6"/>
        <v>2646182.4953448498</v>
      </c>
      <c r="L233" s="1">
        <f t="shared" si="4"/>
        <v>1027860.3351955328</v>
      </c>
      <c r="N233" s="1"/>
    </row>
    <row r="234" spans="2:14" ht="15" customHeight="1">
      <c r="B234" s="1"/>
      <c r="E234" s="3">
        <v>233</v>
      </c>
      <c r="F234" s="1">
        <f t="shared" si="5"/>
        <v>32595530.726257548</v>
      </c>
      <c r="G234" s="1">
        <f t="shared" si="0"/>
        <v>279329.60893854749</v>
      </c>
      <c r="H234" s="1">
        <f t="shared" si="1"/>
        <v>380281.19180633809</v>
      </c>
      <c r="I234" s="1">
        <f t="shared" si="2"/>
        <v>659610.80074488558</v>
      </c>
      <c r="J234" s="1">
        <f t="shared" si="3"/>
        <v>748530.72625698522</v>
      </c>
      <c r="K234" s="1">
        <f t="shared" si="6"/>
        <v>2277932.9608942028</v>
      </c>
      <c r="L234" s="1">
        <f t="shared" si="4"/>
        <v>1027860.3351955328</v>
      </c>
      <c r="N234" s="1"/>
    </row>
    <row r="235" spans="2:14" ht="15" customHeight="1">
      <c r="B235" s="1"/>
      <c r="E235" s="3">
        <v>234</v>
      </c>
      <c r="F235" s="1">
        <f t="shared" si="5"/>
        <v>32316201.117318999</v>
      </c>
      <c r="G235" s="1">
        <f t="shared" si="0"/>
        <v>279329.60893854749</v>
      </c>
      <c r="H235" s="1">
        <f t="shared" si="1"/>
        <v>377022.34636872169</v>
      </c>
      <c r="I235" s="1">
        <f t="shared" si="2"/>
        <v>656351.95530726924</v>
      </c>
      <c r="J235" s="1">
        <f t="shared" si="3"/>
        <v>748530.72625698522</v>
      </c>
      <c r="K235" s="1">
        <f t="shared" si="6"/>
        <v>1906424.5810059393</v>
      </c>
      <c r="L235" s="1">
        <f t="shared" si="4"/>
        <v>1027860.3351955328</v>
      </c>
      <c r="N235" s="1"/>
    </row>
    <row r="236" spans="2:14" ht="15" customHeight="1">
      <c r="B236" s="1"/>
      <c r="E236" s="3">
        <v>235</v>
      </c>
      <c r="F236" s="1">
        <f t="shared" si="5"/>
        <v>32036871.50838045</v>
      </c>
      <c r="G236" s="1">
        <f t="shared" si="0"/>
        <v>279329.60893854749</v>
      </c>
      <c r="H236" s="1">
        <f t="shared" si="1"/>
        <v>373763.50093110529</v>
      </c>
      <c r="I236" s="1">
        <f t="shared" si="2"/>
        <v>653093.10986965278</v>
      </c>
      <c r="J236" s="1">
        <f t="shared" si="3"/>
        <v>748530.72625698522</v>
      </c>
      <c r="K236" s="1">
        <f t="shared" si="6"/>
        <v>1531657.3556800592</v>
      </c>
      <c r="L236" s="1">
        <f t="shared" si="4"/>
        <v>1027860.3351955328</v>
      </c>
      <c r="N236" s="1"/>
    </row>
    <row r="237" spans="2:14" ht="15" customHeight="1">
      <c r="B237" s="1"/>
      <c r="E237" s="3">
        <v>236</v>
      </c>
      <c r="F237" s="1">
        <f t="shared" si="5"/>
        <v>31757541.899441902</v>
      </c>
      <c r="G237" s="1">
        <f t="shared" si="0"/>
        <v>279329.60893854749</v>
      </c>
      <c r="H237" s="1">
        <f t="shared" si="1"/>
        <v>370504.65549348894</v>
      </c>
      <c r="I237" s="1">
        <f t="shared" si="2"/>
        <v>649834.26443203643</v>
      </c>
      <c r="J237" s="1">
        <f t="shared" si="3"/>
        <v>748530.72625698522</v>
      </c>
      <c r="K237" s="1">
        <f t="shared" si="6"/>
        <v>1153631.284916563</v>
      </c>
      <c r="L237" s="1">
        <f t="shared" si="4"/>
        <v>1027860.3351955328</v>
      </c>
      <c r="N237" s="1"/>
    </row>
    <row r="238" spans="2:14" ht="15" customHeight="1">
      <c r="B238" s="1"/>
      <c r="E238" s="3">
        <v>237</v>
      </c>
      <c r="F238" s="1">
        <f t="shared" si="5"/>
        <v>31478212.290503353</v>
      </c>
      <c r="G238" s="1">
        <f t="shared" si="0"/>
        <v>279329.60893854749</v>
      </c>
      <c r="H238" s="1">
        <f t="shared" si="1"/>
        <v>367245.81005587248</v>
      </c>
      <c r="I238" s="1">
        <f t="shared" si="2"/>
        <v>646575.41899441998</v>
      </c>
      <c r="J238" s="1">
        <f t="shared" si="3"/>
        <v>748530.72625698522</v>
      </c>
      <c r="K238" s="1">
        <f t="shared" si="6"/>
        <v>772346.36871545017</v>
      </c>
      <c r="L238" s="1">
        <f t="shared" si="4"/>
        <v>1027860.3351955328</v>
      </c>
      <c r="N238" s="1"/>
    </row>
    <row r="239" spans="2:14" ht="15" customHeight="1">
      <c r="B239" s="1"/>
      <c r="E239" s="3">
        <v>238</v>
      </c>
      <c r="F239" s="1">
        <f t="shared" si="5"/>
        <v>31198882.681564804</v>
      </c>
      <c r="G239" s="1">
        <f t="shared" si="0"/>
        <v>279329.60893854749</v>
      </c>
      <c r="H239" s="1">
        <f t="shared" si="1"/>
        <v>363986.96461825608</v>
      </c>
      <c r="I239" s="1">
        <f t="shared" si="2"/>
        <v>643316.57355680363</v>
      </c>
      <c r="J239" s="1">
        <f t="shared" si="3"/>
        <v>748530.72625698522</v>
      </c>
      <c r="K239" s="1">
        <f t="shared" si="6"/>
        <v>387802.60707672103</v>
      </c>
      <c r="L239" s="1">
        <f t="shared" si="4"/>
        <v>1027860.3351955328</v>
      </c>
      <c r="N239" s="1"/>
    </row>
    <row r="240" spans="2:14" ht="15" customHeight="1">
      <c r="B240" s="1"/>
      <c r="E240" s="3">
        <v>239</v>
      </c>
      <c r="F240" s="1">
        <f t="shared" si="5"/>
        <v>30919553.072626255</v>
      </c>
      <c r="G240" s="1">
        <f t="shared" si="0"/>
        <v>279329.60893854749</v>
      </c>
      <c r="H240" s="1">
        <f t="shared" si="1"/>
        <v>360728.11918063968</v>
      </c>
      <c r="I240" s="1">
        <f t="shared" si="2"/>
        <v>640057.72811918717</v>
      </c>
      <c r="J240" s="1">
        <f t="shared" si="3"/>
        <v>748530.72625698522</v>
      </c>
      <c r="K240" s="1">
        <f t="shared" si="6"/>
        <v>3.7555582821369171E-7</v>
      </c>
      <c r="L240" s="1">
        <f t="shared" si="4"/>
        <v>1027860.3351955328</v>
      </c>
      <c r="N240" s="1"/>
    </row>
    <row r="241" spans="2:12" ht="15" customHeight="1">
      <c r="B241" s="1"/>
      <c r="G241" s="6">
        <f t="shared" ref="G241:J241" si="7">SUM(G2:G240)</f>
        <v>66759776.53631261</v>
      </c>
      <c r="H241" s="6">
        <f t="shared" si="7"/>
        <v>178898843.57541972</v>
      </c>
      <c r="I241" s="1">
        <f t="shared" si="7"/>
        <v>245658620.11173278</v>
      </c>
      <c r="J241" s="1">
        <f t="shared" si="7"/>
        <v>178898843.57541963</v>
      </c>
      <c r="K241" s="1"/>
      <c r="L241" s="1">
        <f>SUM(L2:L240)</f>
        <v>245658620.1117329</v>
      </c>
    </row>
    <row r="242" spans="2:12" ht="15" customHeight="1">
      <c r="B242" s="1"/>
      <c r="H242" s="2" t="s">
        <v>13</v>
      </c>
      <c r="I242" s="1">
        <f>I241/E121</f>
        <v>2047155.1675977733</v>
      </c>
    </row>
    <row r="243" spans="2:12" ht="15" customHeight="1">
      <c r="B243" s="1"/>
    </row>
    <row r="244" spans="2:12" ht="15" customHeight="1">
      <c r="B244" s="1"/>
      <c r="I244" s="7"/>
    </row>
    <row r="245" spans="2:12" ht="15" customHeight="1">
      <c r="B245" s="1"/>
      <c r="H245" s="1">
        <f>H240+H2</f>
        <v>1497061.452513973</v>
      </c>
      <c r="I245" s="3">
        <f>H245/2</f>
        <v>748530.7262569865</v>
      </c>
    </row>
    <row r="246" spans="2:12" ht="15" customHeight="1">
      <c r="B246" s="1"/>
    </row>
    <row r="247" spans="2:12" ht="15" customHeight="1">
      <c r="B247" s="1"/>
    </row>
    <row r="248" spans="2:12" ht="15" customHeight="1">
      <c r="B248" s="1"/>
    </row>
    <row r="249" spans="2:12" ht="15" customHeight="1">
      <c r="B249" s="1"/>
      <c r="G249" s="1">
        <f>G241+H241</f>
        <v>245658620.11173233</v>
      </c>
      <c r="H249" s="1">
        <f>G249/E240</f>
        <v>1027860.3351955328</v>
      </c>
    </row>
    <row r="250" spans="2:12" ht="15" customHeight="1">
      <c r="B250" s="1"/>
    </row>
    <row r="251" spans="2:12" ht="15" customHeight="1">
      <c r="B251" s="1"/>
    </row>
    <row r="252" spans="2:12" ht="15" customHeight="1">
      <c r="B252" s="1"/>
    </row>
    <row r="253" spans="2:12" ht="15" customHeight="1">
      <c r="B253" s="1"/>
    </row>
    <row r="254" spans="2:12" ht="15" customHeight="1">
      <c r="B254" s="1"/>
    </row>
    <row r="255" spans="2:12" ht="15" customHeight="1">
      <c r="B255" s="1"/>
    </row>
    <row r="256" spans="2:12" ht="15" customHeight="1">
      <c r="B256" s="1"/>
    </row>
    <row r="257" spans="2:2" ht="15" customHeight="1">
      <c r="B257" s="1"/>
    </row>
    <row r="258" spans="2:2" ht="15" customHeight="1">
      <c r="B258" s="1"/>
    </row>
    <row r="259" spans="2:2" ht="15" customHeight="1">
      <c r="B259" s="1"/>
    </row>
    <row r="260" spans="2:2" ht="15" customHeight="1">
      <c r="B260" s="1"/>
    </row>
    <row r="261" spans="2:2" ht="15" customHeight="1">
      <c r="B261" s="1"/>
    </row>
    <row r="262" spans="2:2" ht="15" customHeight="1">
      <c r="B262" s="1"/>
    </row>
    <row r="263" spans="2:2" ht="15" customHeight="1">
      <c r="B263" s="1"/>
    </row>
    <row r="264" spans="2:2" ht="15" customHeight="1">
      <c r="B264" s="1"/>
    </row>
    <row r="265" spans="2:2" ht="15" customHeight="1">
      <c r="B265" s="1"/>
    </row>
    <row r="266" spans="2:2" ht="15" customHeight="1">
      <c r="B266" s="1"/>
    </row>
    <row r="267" spans="2:2" ht="15" customHeight="1">
      <c r="B267" s="1"/>
    </row>
    <row r="268" spans="2:2" ht="15" customHeight="1">
      <c r="B268" s="1"/>
    </row>
    <row r="269" spans="2:2" ht="15" customHeight="1">
      <c r="B269" s="1"/>
    </row>
    <row r="270" spans="2:2" ht="15" customHeight="1">
      <c r="B270" s="1"/>
    </row>
    <row r="271" spans="2:2" ht="15" customHeight="1">
      <c r="B271" s="1"/>
    </row>
    <row r="272" spans="2:2" ht="15" customHeight="1">
      <c r="B272" s="1"/>
    </row>
    <row r="273" spans="2:2" ht="15" customHeight="1">
      <c r="B273" s="1"/>
    </row>
    <row r="274" spans="2:2" ht="15" customHeight="1">
      <c r="B274" s="1"/>
    </row>
    <row r="275" spans="2:2" ht="15" customHeight="1">
      <c r="B275" s="1"/>
    </row>
    <row r="276" spans="2:2" ht="15" customHeight="1">
      <c r="B276" s="1"/>
    </row>
    <row r="277" spans="2:2" ht="15" customHeight="1">
      <c r="B277" s="1"/>
    </row>
    <row r="278" spans="2:2" ht="15" customHeight="1">
      <c r="B278" s="1"/>
    </row>
    <row r="279" spans="2:2" ht="15" customHeight="1">
      <c r="B279" s="1"/>
    </row>
    <row r="280" spans="2:2" ht="15" customHeight="1">
      <c r="B280" s="1"/>
    </row>
    <row r="281" spans="2:2" ht="15" customHeight="1">
      <c r="B281" s="1"/>
    </row>
    <row r="282" spans="2:2" ht="15" customHeight="1">
      <c r="B282" s="1"/>
    </row>
    <row r="283" spans="2:2" ht="15" customHeight="1">
      <c r="B283" s="1"/>
    </row>
    <row r="284" spans="2:2" ht="15" customHeight="1">
      <c r="B284" s="1"/>
    </row>
    <row r="285" spans="2:2" ht="15" customHeight="1">
      <c r="B285" s="1"/>
    </row>
    <row r="286" spans="2:2" ht="15" customHeight="1">
      <c r="B286" s="1"/>
    </row>
    <row r="287" spans="2:2" ht="15" customHeight="1">
      <c r="B287" s="1"/>
    </row>
    <row r="288" spans="2:2" ht="15" customHeight="1">
      <c r="B288" s="1"/>
    </row>
    <row r="289" spans="2:2" ht="15" customHeight="1">
      <c r="B289" s="1"/>
    </row>
    <row r="290" spans="2:2" ht="15" customHeight="1">
      <c r="B290" s="1"/>
    </row>
    <row r="291" spans="2:2" ht="15" customHeight="1">
      <c r="B291" s="1"/>
    </row>
    <row r="292" spans="2:2" ht="15" customHeight="1">
      <c r="B292" s="1"/>
    </row>
    <row r="293" spans="2:2" ht="15" customHeight="1">
      <c r="B293" s="1"/>
    </row>
    <row r="294" spans="2:2" ht="15" customHeight="1">
      <c r="B294" s="1"/>
    </row>
    <row r="295" spans="2:2" ht="15" customHeight="1">
      <c r="B295" s="1"/>
    </row>
    <row r="296" spans="2:2" ht="15" customHeight="1">
      <c r="B296" s="1"/>
    </row>
    <row r="297" spans="2:2" ht="15" customHeight="1">
      <c r="B297" s="1"/>
    </row>
    <row r="298" spans="2:2" ht="15" customHeight="1">
      <c r="B298" s="1"/>
    </row>
    <row r="299" spans="2:2" ht="15" customHeight="1">
      <c r="B299" s="1"/>
    </row>
    <row r="300" spans="2:2" ht="15" customHeight="1">
      <c r="B300" s="1"/>
    </row>
    <row r="301" spans="2:2" ht="15" customHeight="1">
      <c r="B301" s="1"/>
    </row>
    <row r="302" spans="2:2" ht="15" customHeight="1">
      <c r="B302" s="1"/>
    </row>
    <row r="303" spans="2:2" ht="15" customHeight="1">
      <c r="B303" s="1"/>
    </row>
    <row r="304" spans="2:2" ht="15" customHeight="1">
      <c r="B304" s="1"/>
    </row>
    <row r="305" spans="2:2" ht="15" customHeight="1">
      <c r="B305" s="1"/>
    </row>
    <row r="306" spans="2:2" ht="15" customHeight="1">
      <c r="B306" s="1"/>
    </row>
    <row r="307" spans="2:2" ht="15" customHeight="1">
      <c r="B307" s="1"/>
    </row>
    <row r="308" spans="2:2" ht="15" customHeight="1">
      <c r="B308" s="1"/>
    </row>
    <row r="309" spans="2:2" ht="15" customHeight="1">
      <c r="B309" s="1"/>
    </row>
    <row r="310" spans="2:2" ht="15" customHeight="1">
      <c r="B310" s="1"/>
    </row>
    <row r="311" spans="2:2" ht="15" customHeight="1">
      <c r="B311" s="1"/>
    </row>
    <row r="312" spans="2:2" ht="15" customHeight="1">
      <c r="B312" s="1"/>
    </row>
    <row r="313" spans="2:2" ht="15" customHeight="1">
      <c r="B313" s="1"/>
    </row>
    <row r="314" spans="2:2" ht="15" customHeight="1">
      <c r="B314" s="1"/>
    </row>
    <row r="315" spans="2:2" ht="15" customHeight="1">
      <c r="B315" s="1"/>
    </row>
    <row r="316" spans="2:2" ht="15" customHeight="1">
      <c r="B316" s="1"/>
    </row>
    <row r="317" spans="2:2" ht="15" customHeight="1">
      <c r="B317" s="1"/>
    </row>
    <row r="318" spans="2:2" ht="15" customHeight="1">
      <c r="B318" s="1"/>
    </row>
    <row r="319" spans="2:2" ht="15" customHeight="1">
      <c r="B319" s="1"/>
    </row>
    <row r="320" spans="2:2" ht="15" customHeight="1">
      <c r="B320" s="1"/>
    </row>
    <row r="321" spans="2:2" ht="15" customHeight="1">
      <c r="B321" s="1"/>
    </row>
    <row r="322" spans="2:2" ht="15" customHeight="1">
      <c r="B322" s="1"/>
    </row>
    <row r="323" spans="2:2" ht="15" customHeight="1">
      <c r="B323" s="1"/>
    </row>
    <row r="324" spans="2:2" ht="15" customHeight="1">
      <c r="B324" s="1"/>
    </row>
    <row r="325" spans="2:2" ht="15" customHeight="1">
      <c r="B325" s="1"/>
    </row>
    <row r="326" spans="2:2" ht="15" customHeight="1">
      <c r="B326" s="1"/>
    </row>
    <row r="327" spans="2:2" ht="15" customHeight="1">
      <c r="B327" s="1"/>
    </row>
    <row r="328" spans="2:2" ht="15" customHeight="1">
      <c r="B328" s="1"/>
    </row>
    <row r="329" spans="2:2" ht="15" customHeight="1">
      <c r="B329" s="1"/>
    </row>
    <row r="330" spans="2:2" ht="15" customHeight="1">
      <c r="B330" s="1"/>
    </row>
    <row r="331" spans="2:2" ht="15" customHeight="1">
      <c r="B331" s="1"/>
    </row>
    <row r="332" spans="2:2" ht="15" customHeight="1">
      <c r="B332" s="1"/>
    </row>
    <row r="333" spans="2:2" ht="15" customHeight="1">
      <c r="B333" s="1"/>
    </row>
    <row r="334" spans="2:2" ht="15" customHeight="1">
      <c r="B334" s="1"/>
    </row>
    <row r="335" spans="2:2" ht="15" customHeight="1">
      <c r="B335" s="1"/>
    </row>
    <row r="336" spans="2:2" ht="15" customHeight="1">
      <c r="B336" s="1"/>
    </row>
    <row r="337" spans="2:2" ht="15" customHeight="1">
      <c r="B337" s="1"/>
    </row>
    <row r="338" spans="2:2" ht="15" customHeight="1">
      <c r="B338" s="1"/>
    </row>
    <row r="339" spans="2:2" ht="15" customHeight="1">
      <c r="B339" s="1"/>
    </row>
    <row r="340" spans="2:2" ht="15" customHeight="1">
      <c r="B340" s="1"/>
    </row>
    <row r="341" spans="2:2" ht="15" customHeight="1">
      <c r="B341" s="1"/>
    </row>
    <row r="342" spans="2:2" ht="15" customHeight="1">
      <c r="B342" s="1"/>
    </row>
    <row r="343" spans="2:2" ht="15" customHeight="1">
      <c r="B343" s="1"/>
    </row>
    <row r="344" spans="2:2" ht="15" customHeight="1">
      <c r="B344" s="1"/>
    </row>
    <row r="345" spans="2:2" ht="15" customHeight="1">
      <c r="B345" s="1"/>
    </row>
    <row r="346" spans="2:2" ht="15" customHeight="1">
      <c r="B346" s="1"/>
    </row>
    <row r="347" spans="2:2" ht="15" customHeight="1">
      <c r="B347" s="1"/>
    </row>
    <row r="348" spans="2:2" ht="15" customHeight="1">
      <c r="B348" s="1"/>
    </row>
    <row r="349" spans="2:2" ht="15" customHeight="1">
      <c r="B349" s="1"/>
    </row>
    <row r="350" spans="2:2" ht="15" customHeight="1">
      <c r="B350" s="1"/>
    </row>
    <row r="351" spans="2:2" ht="15" customHeight="1">
      <c r="B351" s="1"/>
    </row>
    <row r="352" spans="2:2" ht="15" customHeight="1">
      <c r="B352" s="1"/>
    </row>
    <row r="353" spans="2:2" ht="15" customHeight="1">
      <c r="B353" s="1"/>
    </row>
    <row r="354" spans="2:2" ht="15" customHeight="1">
      <c r="B354" s="1"/>
    </row>
    <row r="355" spans="2:2" ht="15" customHeight="1">
      <c r="B355" s="1"/>
    </row>
    <row r="356" spans="2:2" ht="15" customHeight="1">
      <c r="B356" s="1"/>
    </row>
    <row r="357" spans="2:2" ht="15" customHeight="1">
      <c r="B357" s="1"/>
    </row>
    <row r="358" spans="2:2" ht="15" customHeight="1">
      <c r="B358" s="1"/>
    </row>
    <row r="359" spans="2:2" ht="15" customHeight="1">
      <c r="B359" s="1"/>
    </row>
    <row r="360" spans="2:2" ht="15" customHeight="1">
      <c r="B360" s="1"/>
    </row>
    <row r="361" spans="2:2" ht="15" customHeight="1">
      <c r="B361" s="1"/>
    </row>
    <row r="362" spans="2:2" ht="15" customHeight="1">
      <c r="B362" s="1"/>
    </row>
    <row r="363" spans="2:2" ht="15" customHeight="1">
      <c r="B363" s="1"/>
    </row>
    <row r="364" spans="2:2" ht="15" customHeight="1">
      <c r="B364" s="1"/>
    </row>
    <row r="365" spans="2:2" ht="15" customHeight="1">
      <c r="B365" s="1"/>
    </row>
    <row r="366" spans="2:2" ht="15" customHeight="1">
      <c r="B366" s="1"/>
    </row>
    <row r="367" spans="2:2" ht="15" customHeight="1">
      <c r="B367" s="1"/>
    </row>
    <row r="368" spans="2:2" ht="15" customHeight="1">
      <c r="B368" s="1"/>
    </row>
    <row r="369" spans="2:2" ht="15" customHeight="1">
      <c r="B369" s="1"/>
    </row>
    <row r="370" spans="2:2" ht="15" customHeight="1">
      <c r="B370" s="1"/>
    </row>
    <row r="371" spans="2:2" ht="15" customHeight="1">
      <c r="B371" s="1"/>
    </row>
    <row r="372" spans="2:2" ht="15" customHeight="1">
      <c r="B372" s="1"/>
    </row>
    <row r="373" spans="2:2" ht="15" customHeight="1">
      <c r="B373" s="1"/>
    </row>
    <row r="374" spans="2:2" ht="15" customHeight="1">
      <c r="B374" s="1"/>
    </row>
    <row r="375" spans="2:2" ht="15" customHeight="1">
      <c r="B375" s="1"/>
    </row>
    <row r="376" spans="2:2" ht="15" customHeight="1">
      <c r="B376" s="1"/>
    </row>
    <row r="377" spans="2:2" ht="15" customHeight="1">
      <c r="B377" s="1"/>
    </row>
    <row r="378" spans="2:2" ht="15" customHeight="1">
      <c r="B378" s="1"/>
    </row>
    <row r="379" spans="2:2" ht="15" customHeight="1">
      <c r="B379" s="1"/>
    </row>
    <row r="380" spans="2:2" ht="15" customHeight="1">
      <c r="B380" s="1"/>
    </row>
    <row r="381" spans="2:2" ht="15" customHeight="1">
      <c r="B381" s="1"/>
    </row>
    <row r="382" spans="2:2" ht="15" customHeight="1">
      <c r="B382" s="1"/>
    </row>
    <row r="383" spans="2:2" ht="15" customHeight="1">
      <c r="B383" s="1"/>
    </row>
    <row r="384" spans="2:2" ht="15" customHeight="1">
      <c r="B384" s="1"/>
    </row>
    <row r="385" spans="2:2" ht="15" customHeight="1">
      <c r="B385" s="1"/>
    </row>
    <row r="386" spans="2:2" ht="15" customHeight="1">
      <c r="B386" s="1"/>
    </row>
    <row r="387" spans="2:2" ht="15" customHeight="1">
      <c r="B387" s="1"/>
    </row>
    <row r="388" spans="2:2" ht="15" customHeight="1">
      <c r="B388" s="1"/>
    </row>
    <row r="389" spans="2:2" ht="15" customHeight="1">
      <c r="B389" s="1"/>
    </row>
    <row r="390" spans="2:2" ht="15" customHeight="1">
      <c r="B390" s="1"/>
    </row>
    <row r="391" spans="2:2" ht="15" customHeight="1">
      <c r="B391" s="1"/>
    </row>
    <row r="392" spans="2:2" ht="15" customHeight="1">
      <c r="B392" s="1"/>
    </row>
    <row r="393" spans="2:2" ht="15" customHeight="1">
      <c r="B393" s="1"/>
    </row>
    <row r="394" spans="2:2" ht="15" customHeight="1">
      <c r="B394" s="1"/>
    </row>
    <row r="395" spans="2:2" ht="15" customHeight="1">
      <c r="B395" s="1"/>
    </row>
    <row r="396" spans="2:2" ht="15" customHeight="1">
      <c r="B396" s="1"/>
    </row>
    <row r="397" spans="2:2" ht="15" customHeight="1">
      <c r="B397" s="1"/>
    </row>
    <row r="398" spans="2:2" ht="15" customHeight="1">
      <c r="B398" s="1"/>
    </row>
    <row r="399" spans="2:2" ht="15" customHeight="1">
      <c r="B399" s="1"/>
    </row>
    <row r="400" spans="2:2" ht="15" customHeight="1">
      <c r="B400" s="1"/>
    </row>
    <row r="401" spans="2:2" ht="15" customHeight="1">
      <c r="B401" s="1"/>
    </row>
    <row r="402" spans="2:2" ht="15" customHeight="1">
      <c r="B402" s="1"/>
    </row>
    <row r="403" spans="2:2" ht="15" customHeight="1">
      <c r="B403" s="1"/>
    </row>
    <row r="404" spans="2:2" ht="15" customHeight="1">
      <c r="B404" s="1"/>
    </row>
    <row r="405" spans="2:2" ht="15" customHeight="1">
      <c r="B405" s="1"/>
    </row>
    <row r="406" spans="2:2" ht="15" customHeight="1">
      <c r="B406" s="1"/>
    </row>
    <row r="407" spans="2:2" ht="15" customHeight="1">
      <c r="B407" s="1"/>
    </row>
    <row r="408" spans="2:2" ht="15" customHeight="1">
      <c r="B408" s="1"/>
    </row>
    <row r="409" spans="2:2" ht="15" customHeight="1">
      <c r="B409" s="1"/>
    </row>
    <row r="410" spans="2:2" ht="15" customHeight="1">
      <c r="B410" s="1"/>
    </row>
    <row r="411" spans="2:2" ht="15" customHeight="1">
      <c r="B411" s="1"/>
    </row>
    <row r="412" spans="2:2" ht="15" customHeight="1">
      <c r="B412" s="1"/>
    </row>
    <row r="413" spans="2:2" ht="15" customHeight="1">
      <c r="B413" s="1"/>
    </row>
    <row r="414" spans="2:2" ht="15" customHeight="1">
      <c r="B414" s="1"/>
    </row>
    <row r="415" spans="2:2" ht="15" customHeight="1">
      <c r="B415" s="1"/>
    </row>
    <row r="416" spans="2:2" ht="15" customHeight="1">
      <c r="B416" s="1"/>
    </row>
    <row r="417" spans="2:2" ht="15" customHeight="1">
      <c r="B417" s="1"/>
    </row>
    <row r="418" spans="2:2" ht="15" customHeight="1">
      <c r="B418" s="1"/>
    </row>
    <row r="419" spans="2:2" ht="15" customHeight="1">
      <c r="B419" s="1"/>
    </row>
    <row r="420" spans="2:2" ht="15" customHeight="1">
      <c r="B420" s="1"/>
    </row>
    <row r="421" spans="2:2" ht="15" customHeight="1">
      <c r="B421" s="1"/>
    </row>
    <row r="422" spans="2:2" ht="15" customHeight="1">
      <c r="B422" s="1"/>
    </row>
    <row r="423" spans="2:2" ht="15" customHeight="1">
      <c r="B423" s="1"/>
    </row>
    <row r="424" spans="2:2" ht="15" customHeight="1">
      <c r="B424" s="1"/>
    </row>
    <row r="425" spans="2:2" ht="15" customHeight="1">
      <c r="B425" s="1"/>
    </row>
    <row r="426" spans="2:2" ht="15" customHeight="1">
      <c r="B426" s="1"/>
    </row>
    <row r="427" spans="2:2" ht="15" customHeight="1">
      <c r="B427" s="1"/>
    </row>
    <row r="428" spans="2:2" ht="15" customHeight="1">
      <c r="B428" s="1"/>
    </row>
    <row r="429" spans="2:2" ht="15" customHeight="1">
      <c r="B429" s="1"/>
    </row>
    <row r="430" spans="2:2" ht="15" customHeight="1">
      <c r="B430" s="1"/>
    </row>
    <row r="431" spans="2:2" ht="15" customHeight="1">
      <c r="B431" s="1"/>
    </row>
    <row r="432" spans="2:2" ht="15" customHeight="1">
      <c r="B432" s="1"/>
    </row>
    <row r="433" spans="2:2" ht="15" customHeight="1">
      <c r="B433" s="1"/>
    </row>
    <row r="434" spans="2:2" ht="15" customHeight="1">
      <c r="B434" s="1"/>
    </row>
    <row r="435" spans="2:2" ht="15" customHeight="1">
      <c r="B435" s="1"/>
    </row>
    <row r="436" spans="2:2" ht="15" customHeight="1">
      <c r="B436" s="1"/>
    </row>
    <row r="437" spans="2:2" ht="15" customHeight="1">
      <c r="B437" s="1"/>
    </row>
    <row r="438" spans="2:2" ht="15" customHeight="1">
      <c r="B438" s="1"/>
    </row>
    <row r="439" spans="2:2" ht="15" customHeight="1">
      <c r="B439" s="1"/>
    </row>
    <row r="440" spans="2:2" ht="15" customHeight="1">
      <c r="B440" s="1"/>
    </row>
    <row r="441" spans="2:2" ht="15" customHeight="1">
      <c r="B441" s="1"/>
    </row>
    <row r="442" spans="2:2" ht="15" customHeight="1">
      <c r="B442" s="1"/>
    </row>
    <row r="443" spans="2:2" ht="15" customHeight="1">
      <c r="B443" s="1"/>
    </row>
    <row r="444" spans="2:2" ht="15" customHeight="1">
      <c r="B444" s="1"/>
    </row>
    <row r="445" spans="2:2" ht="15" customHeight="1">
      <c r="B445" s="1"/>
    </row>
    <row r="446" spans="2:2" ht="15" customHeight="1">
      <c r="B446" s="1"/>
    </row>
    <row r="447" spans="2:2" ht="15" customHeight="1">
      <c r="B447" s="1"/>
    </row>
    <row r="448" spans="2:2" ht="15" customHeight="1">
      <c r="B448" s="1"/>
    </row>
    <row r="449" spans="2:2" ht="15" customHeight="1">
      <c r="B449" s="1"/>
    </row>
    <row r="450" spans="2:2" ht="15" customHeight="1">
      <c r="B450" s="1"/>
    </row>
    <row r="451" spans="2:2" ht="15" customHeight="1">
      <c r="B451" s="1"/>
    </row>
    <row r="452" spans="2:2" ht="15" customHeight="1">
      <c r="B452" s="1"/>
    </row>
    <row r="453" spans="2:2" ht="15" customHeight="1">
      <c r="B453" s="1"/>
    </row>
    <row r="454" spans="2:2" ht="15" customHeight="1">
      <c r="B454" s="1"/>
    </row>
    <row r="455" spans="2:2" ht="15" customHeight="1">
      <c r="B455" s="1"/>
    </row>
    <row r="456" spans="2:2" ht="15" customHeight="1">
      <c r="B456" s="1"/>
    </row>
    <row r="457" spans="2:2" ht="15" customHeight="1">
      <c r="B457" s="1"/>
    </row>
    <row r="458" spans="2:2" ht="15" customHeight="1">
      <c r="B458" s="1"/>
    </row>
    <row r="459" spans="2:2" ht="15" customHeight="1">
      <c r="B459" s="1"/>
    </row>
    <row r="460" spans="2:2" ht="15" customHeight="1">
      <c r="B460" s="1"/>
    </row>
    <row r="461" spans="2:2" ht="15" customHeight="1">
      <c r="B461" s="1"/>
    </row>
    <row r="462" spans="2:2" ht="15" customHeight="1">
      <c r="B462" s="1"/>
    </row>
    <row r="463" spans="2:2" ht="15" customHeight="1">
      <c r="B463" s="1"/>
    </row>
    <row r="464" spans="2:2" ht="15" customHeight="1">
      <c r="B464" s="1"/>
    </row>
    <row r="465" spans="2:2" ht="15" customHeight="1">
      <c r="B465" s="1"/>
    </row>
    <row r="466" spans="2:2" ht="15" customHeight="1">
      <c r="B466" s="1"/>
    </row>
    <row r="467" spans="2:2" ht="15" customHeight="1">
      <c r="B467" s="1"/>
    </row>
    <row r="468" spans="2:2" ht="15" customHeight="1">
      <c r="B468" s="1"/>
    </row>
    <row r="469" spans="2:2" ht="15" customHeight="1">
      <c r="B469" s="1"/>
    </row>
    <row r="470" spans="2:2" ht="15" customHeight="1">
      <c r="B470" s="1"/>
    </row>
    <row r="471" spans="2:2" ht="15" customHeight="1">
      <c r="B471" s="1"/>
    </row>
    <row r="472" spans="2:2" ht="15" customHeight="1">
      <c r="B472" s="1"/>
    </row>
    <row r="473" spans="2:2" ht="15" customHeight="1">
      <c r="B473" s="1"/>
    </row>
    <row r="474" spans="2:2" ht="15" customHeight="1">
      <c r="B474" s="1"/>
    </row>
    <row r="475" spans="2:2" ht="15" customHeight="1">
      <c r="B475" s="1"/>
    </row>
    <row r="476" spans="2:2" ht="15" customHeight="1">
      <c r="B476" s="1"/>
    </row>
    <row r="477" spans="2:2" ht="15" customHeight="1">
      <c r="B477" s="1"/>
    </row>
    <row r="478" spans="2:2" ht="15" customHeight="1">
      <c r="B478" s="1"/>
    </row>
    <row r="479" spans="2:2" ht="15" customHeight="1">
      <c r="B479" s="1"/>
    </row>
    <row r="480" spans="2:2" ht="15" customHeight="1">
      <c r="B480" s="1"/>
    </row>
    <row r="481" spans="2:2" ht="15" customHeight="1">
      <c r="B481" s="1"/>
    </row>
    <row r="482" spans="2:2" ht="15" customHeight="1">
      <c r="B482" s="1"/>
    </row>
    <row r="483" spans="2:2" ht="15" customHeight="1">
      <c r="B483" s="1"/>
    </row>
    <row r="484" spans="2:2" ht="15" customHeight="1">
      <c r="B484" s="1"/>
    </row>
    <row r="485" spans="2:2" ht="15" customHeight="1">
      <c r="B485" s="1"/>
    </row>
    <row r="486" spans="2:2" ht="15" customHeight="1">
      <c r="B486" s="1"/>
    </row>
    <row r="487" spans="2:2" ht="15" customHeight="1">
      <c r="B487" s="1"/>
    </row>
    <row r="488" spans="2:2" ht="15" customHeight="1">
      <c r="B488" s="1"/>
    </row>
    <row r="489" spans="2:2" ht="15" customHeight="1">
      <c r="B489" s="1"/>
    </row>
    <row r="490" spans="2:2" ht="15" customHeight="1">
      <c r="B490" s="1"/>
    </row>
    <row r="491" spans="2:2" ht="15" customHeight="1">
      <c r="B491" s="1"/>
    </row>
    <row r="492" spans="2:2" ht="15" customHeight="1">
      <c r="B492" s="1"/>
    </row>
    <row r="493" spans="2:2" ht="15" customHeight="1">
      <c r="B493" s="1"/>
    </row>
    <row r="494" spans="2:2" ht="15" customHeight="1">
      <c r="B494" s="1"/>
    </row>
    <row r="495" spans="2:2" ht="15" customHeight="1">
      <c r="B495" s="1"/>
    </row>
    <row r="496" spans="2:2" ht="15" customHeight="1">
      <c r="B496" s="1"/>
    </row>
    <row r="497" spans="2:2" ht="15" customHeight="1">
      <c r="B497" s="1"/>
    </row>
    <row r="498" spans="2:2" ht="15" customHeight="1">
      <c r="B498" s="1"/>
    </row>
    <row r="499" spans="2:2" ht="15" customHeight="1">
      <c r="B499" s="1"/>
    </row>
    <row r="500" spans="2:2" ht="15" customHeight="1">
      <c r="B500" s="1"/>
    </row>
    <row r="501" spans="2:2" ht="15" customHeight="1">
      <c r="B501" s="1"/>
    </row>
    <row r="502" spans="2:2" ht="15" customHeight="1">
      <c r="B502" s="1"/>
    </row>
    <row r="503" spans="2:2" ht="15" customHeight="1">
      <c r="B503" s="1"/>
    </row>
    <row r="504" spans="2:2" ht="15" customHeight="1">
      <c r="B504" s="1"/>
    </row>
    <row r="505" spans="2:2" ht="15" customHeight="1">
      <c r="B505" s="1"/>
    </row>
    <row r="506" spans="2:2" ht="15" customHeight="1">
      <c r="B506" s="1"/>
    </row>
    <row r="507" spans="2:2" ht="15" customHeight="1">
      <c r="B507" s="1"/>
    </row>
    <row r="508" spans="2:2" ht="15" customHeight="1">
      <c r="B508" s="1"/>
    </row>
    <row r="509" spans="2:2" ht="15" customHeight="1">
      <c r="B509" s="1"/>
    </row>
    <row r="510" spans="2:2" ht="15" customHeight="1">
      <c r="B510" s="1"/>
    </row>
    <row r="511" spans="2:2" ht="15" customHeight="1">
      <c r="B511" s="1"/>
    </row>
    <row r="512" spans="2:2" ht="15" customHeight="1">
      <c r="B512" s="1"/>
    </row>
    <row r="513" spans="2:2" ht="15" customHeight="1">
      <c r="B513" s="1"/>
    </row>
    <row r="514" spans="2:2" ht="15" customHeight="1">
      <c r="B514" s="1"/>
    </row>
    <row r="515" spans="2:2" ht="15" customHeight="1">
      <c r="B515" s="1"/>
    </row>
    <row r="516" spans="2:2" ht="15" customHeight="1">
      <c r="B516" s="1"/>
    </row>
    <row r="517" spans="2:2" ht="15" customHeight="1">
      <c r="B517" s="1"/>
    </row>
    <row r="518" spans="2:2" ht="15" customHeight="1">
      <c r="B518" s="1"/>
    </row>
    <row r="519" spans="2:2" ht="15" customHeight="1">
      <c r="B519" s="1"/>
    </row>
    <row r="520" spans="2:2" ht="15" customHeight="1">
      <c r="B520" s="1"/>
    </row>
    <row r="521" spans="2:2" ht="15" customHeight="1">
      <c r="B521" s="1"/>
    </row>
    <row r="522" spans="2:2" ht="15" customHeight="1">
      <c r="B522" s="1"/>
    </row>
    <row r="523" spans="2:2" ht="15" customHeight="1">
      <c r="B523" s="1"/>
    </row>
    <row r="524" spans="2:2" ht="15" customHeight="1">
      <c r="B524" s="1"/>
    </row>
    <row r="525" spans="2:2" ht="15" customHeight="1">
      <c r="B525" s="1"/>
    </row>
    <row r="526" spans="2:2" ht="15" customHeight="1">
      <c r="B526" s="1"/>
    </row>
    <row r="527" spans="2:2" ht="15" customHeight="1">
      <c r="B527" s="1"/>
    </row>
    <row r="528" spans="2:2" ht="15" customHeight="1">
      <c r="B528" s="1"/>
    </row>
    <row r="529" spans="2:2" ht="15" customHeight="1">
      <c r="B529" s="1"/>
    </row>
    <row r="530" spans="2:2" ht="15" customHeight="1">
      <c r="B530" s="1"/>
    </row>
    <row r="531" spans="2:2" ht="15" customHeight="1">
      <c r="B531" s="1"/>
    </row>
    <row r="532" spans="2:2" ht="15" customHeight="1">
      <c r="B532" s="1"/>
    </row>
    <row r="533" spans="2:2" ht="15" customHeight="1">
      <c r="B533" s="1"/>
    </row>
    <row r="534" spans="2:2" ht="15" customHeight="1">
      <c r="B534" s="1"/>
    </row>
    <row r="535" spans="2:2" ht="15" customHeight="1">
      <c r="B535" s="1"/>
    </row>
    <row r="536" spans="2:2" ht="15" customHeight="1">
      <c r="B536" s="1"/>
    </row>
    <row r="537" spans="2:2" ht="15" customHeight="1">
      <c r="B537" s="1"/>
    </row>
    <row r="538" spans="2:2" ht="15" customHeight="1">
      <c r="B538" s="1"/>
    </row>
    <row r="539" spans="2:2" ht="15" customHeight="1">
      <c r="B539" s="1"/>
    </row>
    <row r="540" spans="2:2" ht="15" customHeight="1">
      <c r="B540" s="1"/>
    </row>
    <row r="541" spans="2:2" ht="15" customHeight="1">
      <c r="B541" s="1"/>
    </row>
    <row r="542" spans="2:2" ht="15" customHeight="1">
      <c r="B542" s="1"/>
    </row>
    <row r="543" spans="2:2" ht="15" customHeight="1">
      <c r="B543" s="1"/>
    </row>
    <row r="544" spans="2:2" ht="15" customHeight="1">
      <c r="B544" s="1"/>
    </row>
    <row r="545" spans="2:2" ht="15" customHeight="1">
      <c r="B545" s="1"/>
    </row>
    <row r="546" spans="2:2" ht="15" customHeight="1">
      <c r="B546" s="1"/>
    </row>
    <row r="547" spans="2:2" ht="15" customHeight="1">
      <c r="B547" s="1"/>
    </row>
    <row r="548" spans="2:2" ht="15" customHeight="1">
      <c r="B548" s="1"/>
    </row>
    <row r="549" spans="2:2" ht="15" customHeight="1">
      <c r="B549" s="1"/>
    </row>
    <row r="550" spans="2:2" ht="15" customHeight="1">
      <c r="B550" s="1"/>
    </row>
    <row r="551" spans="2:2" ht="15" customHeight="1">
      <c r="B551" s="1"/>
    </row>
    <row r="552" spans="2:2" ht="15" customHeight="1">
      <c r="B552" s="1"/>
    </row>
    <row r="553" spans="2:2" ht="15" customHeight="1">
      <c r="B553" s="1"/>
    </row>
    <row r="554" spans="2:2" ht="15" customHeight="1">
      <c r="B554" s="1"/>
    </row>
    <row r="555" spans="2:2" ht="15" customHeight="1">
      <c r="B555" s="1"/>
    </row>
    <row r="556" spans="2:2" ht="15" customHeight="1">
      <c r="B556" s="1"/>
    </row>
    <row r="557" spans="2:2" ht="15" customHeight="1">
      <c r="B557" s="1"/>
    </row>
    <row r="558" spans="2:2" ht="15" customHeight="1">
      <c r="B558" s="1"/>
    </row>
    <row r="559" spans="2:2" ht="15" customHeight="1">
      <c r="B559" s="1"/>
    </row>
    <row r="560" spans="2:2" ht="15" customHeight="1">
      <c r="B560" s="1"/>
    </row>
    <row r="561" spans="2:2" ht="15" customHeight="1">
      <c r="B561" s="1"/>
    </row>
    <row r="562" spans="2:2" ht="15" customHeight="1">
      <c r="B562" s="1"/>
    </row>
    <row r="563" spans="2:2" ht="15" customHeight="1">
      <c r="B563" s="1"/>
    </row>
    <row r="564" spans="2:2" ht="15" customHeight="1">
      <c r="B564" s="1"/>
    </row>
    <row r="565" spans="2:2" ht="15" customHeight="1">
      <c r="B565" s="1"/>
    </row>
    <row r="566" spans="2:2" ht="15" customHeight="1">
      <c r="B566" s="1"/>
    </row>
    <row r="567" spans="2:2" ht="15" customHeight="1">
      <c r="B567" s="1"/>
    </row>
    <row r="568" spans="2:2" ht="15" customHeight="1">
      <c r="B568" s="1"/>
    </row>
    <row r="569" spans="2:2" ht="15" customHeight="1">
      <c r="B569" s="1"/>
    </row>
    <row r="570" spans="2:2" ht="15" customHeight="1">
      <c r="B570" s="1"/>
    </row>
    <row r="571" spans="2:2" ht="15" customHeight="1">
      <c r="B571" s="1"/>
    </row>
    <row r="572" spans="2:2" ht="15" customHeight="1">
      <c r="B572" s="1"/>
    </row>
    <row r="573" spans="2:2" ht="15" customHeight="1">
      <c r="B573" s="1"/>
    </row>
    <row r="574" spans="2:2" ht="15" customHeight="1">
      <c r="B574" s="1"/>
    </row>
    <row r="575" spans="2:2" ht="15" customHeight="1">
      <c r="B575" s="1"/>
    </row>
    <row r="576" spans="2:2" ht="15" customHeight="1">
      <c r="B576" s="1"/>
    </row>
    <row r="577" spans="2:2" ht="15" customHeight="1">
      <c r="B577" s="1"/>
    </row>
    <row r="578" spans="2:2" ht="15" customHeight="1">
      <c r="B578" s="1"/>
    </row>
    <row r="579" spans="2:2" ht="15" customHeight="1">
      <c r="B579" s="1"/>
    </row>
    <row r="580" spans="2:2" ht="15" customHeight="1">
      <c r="B580" s="1"/>
    </row>
    <row r="581" spans="2:2" ht="15" customHeight="1">
      <c r="B581" s="1"/>
    </row>
    <row r="582" spans="2:2" ht="15" customHeight="1">
      <c r="B582" s="1"/>
    </row>
    <row r="583" spans="2:2" ht="15" customHeight="1">
      <c r="B583" s="1"/>
    </row>
    <row r="584" spans="2:2" ht="15" customHeight="1">
      <c r="B584" s="1"/>
    </row>
    <row r="585" spans="2:2" ht="15" customHeight="1">
      <c r="B585" s="1"/>
    </row>
    <row r="586" spans="2:2" ht="15" customHeight="1">
      <c r="B586" s="1"/>
    </row>
    <row r="587" spans="2:2" ht="15" customHeight="1">
      <c r="B587" s="1"/>
    </row>
    <row r="588" spans="2:2" ht="15" customHeight="1">
      <c r="B588" s="1"/>
    </row>
    <row r="589" spans="2:2" ht="15" customHeight="1">
      <c r="B589" s="1"/>
    </row>
    <row r="590" spans="2:2" ht="15" customHeight="1">
      <c r="B590" s="1"/>
    </row>
    <row r="591" spans="2:2" ht="15" customHeight="1">
      <c r="B591" s="1"/>
    </row>
    <row r="592" spans="2:2" ht="15" customHeight="1">
      <c r="B592" s="1"/>
    </row>
    <row r="593" spans="2:2" ht="15" customHeight="1">
      <c r="B593" s="1"/>
    </row>
    <row r="594" spans="2:2" ht="15" customHeight="1">
      <c r="B594" s="1"/>
    </row>
    <row r="595" spans="2:2" ht="15" customHeight="1">
      <c r="B595" s="1"/>
    </row>
    <row r="596" spans="2:2" ht="15" customHeight="1">
      <c r="B596" s="1"/>
    </row>
    <row r="597" spans="2:2" ht="15" customHeight="1">
      <c r="B597" s="1"/>
    </row>
    <row r="598" spans="2:2" ht="15" customHeight="1">
      <c r="B598" s="1"/>
    </row>
    <row r="599" spans="2:2" ht="15" customHeight="1">
      <c r="B599" s="1"/>
    </row>
    <row r="600" spans="2:2" ht="15" customHeight="1">
      <c r="B600" s="1"/>
    </row>
    <row r="601" spans="2:2" ht="15" customHeight="1">
      <c r="B601" s="1"/>
    </row>
    <row r="602" spans="2:2" ht="15" customHeight="1">
      <c r="B602" s="1"/>
    </row>
    <row r="603" spans="2:2" ht="15" customHeight="1">
      <c r="B603" s="1"/>
    </row>
    <row r="604" spans="2:2" ht="15" customHeight="1">
      <c r="B604" s="1"/>
    </row>
    <row r="605" spans="2:2" ht="15" customHeight="1">
      <c r="B605" s="1"/>
    </row>
    <row r="606" spans="2:2" ht="15" customHeight="1">
      <c r="B606" s="1"/>
    </row>
    <row r="607" spans="2:2" ht="15" customHeight="1">
      <c r="B607" s="1"/>
    </row>
    <row r="608" spans="2:2" ht="15" customHeight="1">
      <c r="B608" s="1"/>
    </row>
    <row r="609" spans="2:2" ht="15" customHeight="1">
      <c r="B609" s="1"/>
    </row>
    <row r="610" spans="2:2" ht="15" customHeight="1">
      <c r="B610" s="1"/>
    </row>
    <row r="611" spans="2:2" ht="15" customHeight="1">
      <c r="B611" s="1"/>
    </row>
    <row r="612" spans="2:2" ht="15" customHeight="1">
      <c r="B612" s="1"/>
    </row>
    <row r="613" spans="2:2" ht="15" customHeight="1">
      <c r="B613" s="1"/>
    </row>
    <row r="614" spans="2:2" ht="15" customHeight="1">
      <c r="B614" s="1"/>
    </row>
    <row r="615" spans="2:2" ht="15" customHeight="1">
      <c r="B615" s="1"/>
    </row>
    <row r="616" spans="2:2" ht="15" customHeight="1">
      <c r="B616" s="1"/>
    </row>
    <row r="617" spans="2:2" ht="15" customHeight="1">
      <c r="B617" s="1"/>
    </row>
    <row r="618" spans="2:2" ht="15" customHeight="1">
      <c r="B618" s="1"/>
    </row>
    <row r="619" spans="2:2" ht="15" customHeight="1">
      <c r="B619" s="1"/>
    </row>
    <row r="620" spans="2:2" ht="15" customHeight="1">
      <c r="B620" s="1"/>
    </row>
    <row r="621" spans="2:2" ht="15" customHeight="1">
      <c r="B621" s="1"/>
    </row>
    <row r="622" spans="2:2" ht="15" customHeight="1">
      <c r="B622" s="1"/>
    </row>
    <row r="623" spans="2:2" ht="15" customHeight="1">
      <c r="B623" s="1"/>
    </row>
    <row r="624" spans="2:2" ht="15" customHeight="1">
      <c r="B624" s="1"/>
    </row>
    <row r="625" spans="2:2" ht="15" customHeight="1">
      <c r="B625" s="1"/>
    </row>
    <row r="626" spans="2:2" ht="15" customHeight="1">
      <c r="B626" s="1"/>
    </row>
    <row r="627" spans="2:2" ht="15" customHeight="1">
      <c r="B627" s="1"/>
    </row>
    <row r="628" spans="2:2" ht="15" customHeight="1">
      <c r="B628" s="1"/>
    </row>
    <row r="629" spans="2:2" ht="15" customHeight="1">
      <c r="B629" s="1"/>
    </row>
    <row r="630" spans="2:2" ht="15" customHeight="1">
      <c r="B630" s="1"/>
    </row>
    <row r="631" spans="2:2" ht="15" customHeight="1">
      <c r="B631" s="1"/>
    </row>
    <row r="632" spans="2:2" ht="15" customHeight="1">
      <c r="B632" s="1"/>
    </row>
    <row r="633" spans="2:2" ht="15" customHeight="1">
      <c r="B633" s="1"/>
    </row>
    <row r="634" spans="2:2" ht="15" customHeight="1">
      <c r="B634" s="1"/>
    </row>
    <row r="635" spans="2:2" ht="15" customHeight="1">
      <c r="B635" s="1"/>
    </row>
    <row r="636" spans="2:2" ht="15" customHeight="1">
      <c r="B636" s="1"/>
    </row>
    <row r="637" spans="2:2" ht="15" customHeight="1">
      <c r="B637" s="1"/>
    </row>
    <row r="638" spans="2:2" ht="15" customHeight="1">
      <c r="B638" s="1"/>
    </row>
    <row r="639" spans="2:2" ht="15" customHeight="1">
      <c r="B639" s="1"/>
    </row>
    <row r="640" spans="2:2" ht="15" customHeight="1">
      <c r="B640" s="1"/>
    </row>
    <row r="641" spans="2:2" ht="15" customHeight="1">
      <c r="B641" s="1"/>
    </row>
    <row r="642" spans="2:2" ht="15" customHeight="1">
      <c r="B642" s="1"/>
    </row>
    <row r="643" spans="2:2" ht="15" customHeight="1">
      <c r="B643" s="1"/>
    </row>
    <row r="644" spans="2:2" ht="15" customHeight="1">
      <c r="B644" s="1"/>
    </row>
    <row r="645" spans="2:2" ht="15" customHeight="1">
      <c r="B645" s="1"/>
    </row>
    <row r="646" spans="2:2" ht="15" customHeight="1">
      <c r="B646" s="1"/>
    </row>
    <row r="647" spans="2:2" ht="15" customHeight="1">
      <c r="B647" s="1"/>
    </row>
    <row r="648" spans="2:2" ht="15" customHeight="1">
      <c r="B648" s="1"/>
    </row>
    <row r="649" spans="2:2" ht="15" customHeight="1">
      <c r="B649" s="1"/>
    </row>
    <row r="650" spans="2:2" ht="15" customHeight="1">
      <c r="B650" s="1"/>
    </row>
    <row r="651" spans="2:2" ht="15" customHeight="1">
      <c r="B651" s="1"/>
    </row>
    <row r="652" spans="2:2" ht="15" customHeight="1">
      <c r="B652" s="1"/>
    </row>
    <row r="653" spans="2:2" ht="15" customHeight="1">
      <c r="B653" s="1"/>
    </row>
    <row r="654" spans="2:2" ht="15" customHeight="1">
      <c r="B654" s="1"/>
    </row>
    <row r="655" spans="2:2" ht="15" customHeight="1">
      <c r="B655" s="1"/>
    </row>
    <row r="656" spans="2:2" ht="15" customHeight="1">
      <c r="B656" s="1"/>
    </row>
    <row r="657" spans="2:2" ht="15" customHeight="1">
      <c r="B657" s="1"/>
    </row>
    <row r="658" spans="2:2" ht="15" customHeight="1">
      <c r="B658" s="1"/>
    </row>
    <row r="659" spans="2:2" ht="15" customHeight="1">
      <c r="B659" s="1"/>
    </row>
    <row r="660" spans="2:2" ht="15" customHeight="1">
      <c r="B660" s="1"/>
    </row>
    <row r="661" spans="2:2" ht="15" customHeight="1">
      <c r="B661" s="1"/>
    </row>
    <row r="662" spans="2:2" ht="15" customHeight="1">
      <c r="B662" s="1"/>
    </row>
    <row r="663" spans="2:2" ht="15" customHeight="1">
      <c r="B663" s="1"/>
    </row>
    <row r="664" spans="2:2" ht="15" customHeight="1">
      <c r="B664" s="1"/>
    </row>
    <row r="665" spans="2:2" ht="15" customHeight="1">
      <c r="B665" s="1"/>
    </row>
    <row r="666" spans="2:2" ht="15" customHeight="1">
      <c r="B666" s="1"/>
    </row>
    <row r="667" spans="2:2" ht="15" customHeight="1">
      <c r="B667" s="1"/>
    </row>
    <row r="668" spans="2:2" ht="15" customHeight="1">
      <c r="B668" s="1"/>
    </row>
    <row r="669" spans="2:2" ht="15" customHeight="1">
      <c r="B669" s="1"/>
    </row>
    <row r="670" spans="2:2" ht="15" customHeight="1">
      <c r="B670" s="1"/>
    </row>
    <row r="671" spans="2:2" ht="15" customHeight="1">
      <c r="B671" s="1"/>
    </row>
    <row r="672" spans="2:2" ht="15" customHeight="1">
      <c r="B672" s="1"/>
    </row>
    <row r="673" spans="2:2" ht="15" customHeight="1">
      <c r="B673" s="1"/>
    </row>
    <row r="674" spans="2:2" ht="15" customHeight="1">
      <c r="B674" s="1"/>
    </row>
    <row r="675" spans="2:2" ht="15" customHeight="1">
      <c r="B675" s="1"/>
    </row>
    <row r="676" spans="2:2" ht="15" customHeight="1">
      <c r="B676" s="1"/>
    </row>
    <row r="677" spans="2:2" ht="15" customHeight="1">
      <c r="B677" s="1"/>
    </row>
    <row r="678" spans="2:2" ht="15" customHeight="1">
      <c r="B678" s="1"/>
    </row>
    <row r="679" spans="2:2" ht="15" customHeight="1">
      <c r="B679" s="1"/>
    </row>
    <row r="680" spans="2:2" ht="15" customHeight="1">
      <c r="B680" s="1"/>
    </row>
    <row r="681" spans="2:2" ht="15" customHeight="1">
      <c r="B681" s="1"/>
    </row>
    <row r="682" spans="2:2" ht="15" customHeight="1">
      <c r="B682" s="1"/>
    </row>
    <row r="683" spans="2:2" ht="15" customHeight="1">
      <c r="B683" s="1"/>
    </row>
    <row r="684" spans="2:2" ht="15" customHeight="1">
      <c r="B684" s="1"/>
    </row>
    <row r="685" spans="2:2" ht="15" customHeight="1">
      <c r="B685" s="1"/>
    </row>
    <row r="686" spans="2:2" ht="15" customHeight="1">
      <c r="B686" s="1"/>
    </row>
    <row r="687" spans="2:2" ht="15" customHeight="1">
      <c r="B687" s="1"/>
    </row>
    <row r="688" spans="2:2" ht="15" customHeight="1">
      <c r="B688" s="1"/>
    </row>
    <row r="689" spans="2:2" ht="15" customHeight="1">
      <c r="B689" s="1"/>
    </row>
    <row r="690" spans="2:2" ht="15" customHeight="1">
      <c r="B690" s="1"/>
    </row>
    <row r="691" spans="2:2" ht="15" customHeight="1">
      <c r="B691" s="1"/>
    </row>
    <row r="692" spans="2:2" ht="15" customHeight="1">
      <c r="B692" s="1"/>
    </row>
    <row r="693" spans="2:2" ht="15" customHeight="1">
      <c r="B693" s="1"/>
    </row>
    <row r="694" spans="2:2" ht="15" customHeight="1">
      <c r="B694" s="1"/>
    </row>
    <row r="695" spans="2:2" ht="15" customHeight="1">
      <c r="B695" s="1"/>
    </row>
    <row r="696" spans="2:2" ht="15" customHeight="1">
      <c r="B696" s="1"/>
    </row>
    <row r="697" spans="2:2" ht="15" customHeight="1">
      <c r="B697" s="1"/>
    </row>
    <row r="698" spans="2:2" ht="15" customHeight="1">
      <c r="B698" s="1"/>
    </row>
    <row r="699" spans="2:2" ht="15" customHeight="1">
      <c r="B699" s="1"/>
    </row>
    <row r="700" spans="2:2" ht="15" customHeight="1">
      <c r="B700" s="1"/>
    </row>
    <row r="701" spans="2:2" ht="15" customHeight="1">
      <c r="B701" s="1"/>
    </row>
    <row r="702" spans="2:2" ht="15" customHeight="1">
      <c r="B702" s="1"/>
    </row>
    <row r="703" spans="2:2" ht="15" customHeight="1">
      <c r="B703" s="1"/>
    </row>
    <row r="704" spans="2:2" ht="15" customHeight="1">
      <c r="B704" s="1"/>
    </row>
    <row r="705" spans="2:2" ht="15" customHeight="1">
      <c r="B705" s="1"/>
    </row>
    <row r="706" spans="2:2" ht="15" customHeight="1">
      <c r="B706" s="1"/>
    </row>
    <row r="707" spans="2:2" ht="15" customHeight="1">
      <c r="B707" s="1"/>
    </row>
    <row r="708" spans="2:2" ht="15" customHeight="1">
      <c r="B708" s="1"/>
    </row>
    <row r="709" spans="2:2" ht="15" customHeight="1">
      <c r="B709" s="1"/>
    </row>
    <row r="710" spans="2:2" ht="15" customHeight="1">
      <c r="B710" s="1"/>
    </row>
    <row r="711" spans="2:2" ht="15" customHeight="1">
      <c r="B711" s="1"/>
    </row>
    <row r="712" spans="2:2" ht="15" customHeight="1">
      <c r="B712" s="1"/>
    </row>
    <row r="713" spans="2:2" ht="15" customHeight="1">
      <c r="B713" s="1"/>
    </row>
    <row r="714" spans="2:2" ht="15" customHeight="1">
      <c r="B714" s="1"/>
    </row>
    <row r="715" spans="2:2" ht="15" customHeight="1">
      <c r="B715" s="1"/>
    </row>
    <row r="716" spans="2:2" ht="15" customHeight="1">
      <c r="B716" s="1"/>
    </row>
    <row r="717" spans="2:2" ht="15" customHeight="1">
      <c r="B717" s="1"/>
    </row>
    <row r="718" spans="2:2" ht="15" customHeight="1">
      <c r="B718" s="1"/>
    </row>
    <row r="719" spans="2:2" ht="15" customHeight="1">
      <c r="B719" s="1"/>
    </row>
    <row r="720" spans="2:2" ht="15" customHeight="1">
      <c r="B720" s="1"/>
    </row>
    <row r="721" spans="2:2" ht="15" customHeight="1">
      <c r="B721" s="1"/>
    </row>
    <row r="722" spans="2:2" ht="15" customHeight="1">
      <c r="B722" s="1"/>
    </row>
    <row r="723" spans="2:2" ht="15" customHeight="1">
      <c r="B723" s="1"/>
    </row>
    <row r="724" spans="2:2" ht="15" customHeight="1">
      <c r="B724" s="1"/>
    </row>
    <row r="725" spans="2:2" ht="15" customHeight="1">
      <c r="B725" s="1"/>
    </row>
    <row r="726" spans="2:2" ht="15" customHeight="1">
      <c r="B726" s="1"/>
    </row>
    <row r="727" spans="2:2" ht="15" customHeight="1">
      <c r="B727" s="1"/>
    </row>
    <row r="728" spans="2:2" ht="15" customHeight="1">
      <c r="B728" s="1"/>
    </row>
    <row r="729" spans="2:2" ht="15" customHeight="1">
      <c r="B729" s="1"/>
    </row>
    <row r="730" spans="2:2" ht="15" customHeight="1">
      <c r="B730" s="1"/>
    </row>
    <row r="731" spans="2:2" ht="15" customHeight="1">
      <c r="B731" s="1"/>
    </row>
    <row r="732" spans="2:2" ht="15" customHeight="1">
      <c r="B732" s="1"/>
    </row>
    <row r="733" spans="2:2" ht="15" customHeight="1">
      <c r="B733" s="1"/>
    </row>
    <row r="734" spans="2:2" ht="15" customHeight="1">
      <c r="B734" s="1"/>
    </row>
    <row r="735" spans="2:2" ht="15" customHeight="1">
      <c r="B735" s="1"/>
    </row>
    <row r="736" spans="2:2" ht="15" customHeight="1">
      <c r="B736" s="1"/>
    </row>
    <row r="737" spans="2:2" ht="15" customHeight="1">
      <c r="B737" s="1"/>
    </row>
    <row r="738" spans="2:2" ht="15" customHeight="1">
      <c r="B738" s="1"/>
    </row>
    <row r="739" spans="2:2" ht="15" customHeight="1">
      <c r="B739" s="1"/>
    </row>
    <row r="740" spans="2:2" ht="15" customHeight="1">
      <c r="B740" s="1"/>
    </row>
    <row r="741" spans="2:2" ht="15" customHeight="1">
      <c r="B741" s="1"/>
    </row>
    <row r="742" spans="2:2" ht="15" customHeight="1">
      <c r="B742" s="1"/>
    </row>
    <row r="743" spans="2:2" ht="15" customHeight="1">
      <c r="B743" s="1"/>
    </row>
    <row r="744" spans="2:2" ht="15" customHeight="1">
      <c r="B744" s="1"/>
    </row>
    <row r="745" spans="2:2" ht="15" customHeight="1">
      <c r="B745" s="1"/>
    </row>
    <row r="746" spans="2:2" ht="15" customHeight="1">
      <c r="B746" s="1"/>
    </row>
    <row r="747" spans="2:2" ht="15" customHeight="1">
      <c r="B747" s="1"/>
    </row>
    <row r="748" spans="2:2" ht="15" customHeight="1">
      <c r="B748" s="1"/>
    </row>
    <row r="749" spans="2:2" ht="15" customHeight="1">
      <c r="B749" s="1"/>
    </row>
    <row r="750" spans="2:2" ht="15" customHeight="1">
      <c r="B750" s="1"/>
    </row>
    <row r="751" spans="2:2" ht="15" customHeight="1">
      <c r="B751" s="1"/>
    </row>
    <row r="752" spans="2:2" ht="15" customHeight="1">
      <c r="B752" s="1"/>
    </row>
    <row r="753" spans="2:2" ht="15" customHeight="1">
      <c r="B753" s="1"/>
    </row>
    <row r="754" spans="2:2" ht="15" customHeight="1">
      <c r="B754" s="1"/>
    </row>
    <row r="755" spans="2:2" ht="15" customHeight="1">
      <c r="B755" s="1"/>
    </row>
    <row r="756" spans="2:2" ht="15" customHeight="1">
      <c r="B756" s="1"/>
    </row>
    <row r="757" spans="2:2" ht="15" customHeight="1">
      <c r="B757" s="1"/>
    </row>
    <row r="758" spans="2:2" ht="15" customHeight="1">
      <c r="B758" s="1"/>
    </row>
    <row r="759" spans="2:2" ht="15" customHeight="1">
      <c r="B759" s="1"/>
    </row>
    <row r="760" spans="2:2" ht="15" customHeight="1">
      <c r="B760" s="1"/>
    </row>
    <row r="761" spans="2:2" ht="15" customHeight="1">
      <c r="B761" s="1"/>
    </row>
    <row r="762" spans="2:2" ht="15" customHeight="1">
      <c r="B762" s="1"/>
    </row>
    <row r="763" spans="2:2" ht="15" customHeight="1">
      <c r="B763" s="1"/>
    </row>
    <row r="764" spans="2:2" ht="15" customHeight="1">
      <c r="B764" s="1"/>
    </row>
    <row r="765" spans="2:2" ht="15" customHeight="1">
      <c r="B765" s="1"/>
    </row>
    <row r="766" spans="2:2" ht="15" customHeight="1">
      <c r="B766" s="1"/>
    </row>
    <row r="767" spans="2:2" ht="15" customHeight="1">
      <c r="B767" s="1"/>
    </row>
    <row r="768" spans="2:2" ht="15" customHeight="1">
      <c r="B768" s="1"/>
    </row>
    <row r="769" spans="2:2" ht="15" customHeight="1">
      <c r="B769" s="1"/>
    </row>
    <row r="770" spans="2:2" ht="15" customHeight="1">
      <c r="B770" s="1"/>
    </row>
    <row r="771" spans="2:2" ht="15" customHeight="1">
      <c r="B771" s="1"/>
    </row>
    <row r="772" spans="2:2" ht="15" customHeight="1">
      <c r="B772" s="1"/>
    </row>
    <row r="773" spans="2:2" ht="15" customHeight="1">
      <c r="B773" s="1"/>
    </row>
    <row r="774" spans="2:2" ht="15" customHeight="1">
      <c r="B774" s="1"/>
    </row>
    <row r="775" spans="2:2" ht="15" customHeight="1">
      <c r="B775" s="1"/>
    </row>
    <row r="776" spans="2:2" ht="15" customHeight="1">
      <c r="B776" s="1"/>
    </row>
    <row r="777" spans="2:2" ht="15" customHeight="1">
      <c r="B777" s="1"/>
    </row>
    <row r="778" spans="2:2" ht="15" customHeight="1">
      <c r="B778" s="1"/>
    </row>
    <row r="779" spans="2:2" ht="15" customHeight="1">
      <c r="B779" s="1"/>
    </row>
    <row r="780" spans="2:2" ht="15" customHeight="1">
      <c r="B780" s="1"/>
    </row>
    <row r="781" spans="2:2" ht="15" customHeight="1">
      <c r="B781" s="1"/>
    </row>
    <row r="782" spans="2:2" ht="15" customHeight="1">
      <c r="B782" s="1"/>
    </row>
    <row r="783" spans="2:2" ht="15" customHeight="1">
      <c r="B783" s="1"/>
    </row>
    <row r="784" spans="2:2" ht="15" customHeight="1">
      <c r="B784" s="1"/>
    </row>
    <row r="785" spans="2:2" ht="15" customHeight="1">
      <c r="B785" s="1"/>
    </row>
    <row r="786" spans="2:2" ht="15" customHeight="1">
      <c r="B786" s="1"/>
    </row>
    <row r="787" spans="2:2" ht="15" customHeight="1">
      <c r="B787" s="1"/>
    </row>
    <row r="788" spans="2:2" ht="15" customHeight="1">
      <c r="B788" s="1"/>
    </row>
    <row r="789" spans="2:2" ht="15" customHeight="1">
      <c r="B789" s="1"/>
    </row>
    <row r="790" spans="2:2" ht="15" customHeight="1">
      <c r="B790" s="1"/>
    </row>
    <row r="791" spans="2:2" ht="15" customHeight="1">
      <c r="B791" s="1"/>
    </row>
    <row r="792" spans="2:2" ht="15" customHeight="1">
      <c r="B792" s="1"/>
    </row>
    <row r="793" spans="2:2" ht="15" customHeight="1">
      <c r="B793" s="1"/>
    </row>
    <row r="794" spans="2:2" ht="15" customHeight="1">
      <c r="B794" s="1"/>
    </row>
    <row r="795" spans="2:2" ht="15" customHeight="1">
      <c r="B795" s="1"/>
    </row>
    <row r="796" spans="2:2" ht="15" customHeight="1">
      <c r="B796" s="1"/>
    </row>
    <row r="797" spans="2:2" ht="15" customHeight="1">
      <c r="B797" s="1"/>
    </row>
    <row r="798" spans="2:2" ht="15" customHeight="1">
      <c r="B798" s="1"/>
    </row>
    <row r="799" spans="2:2" ht="15" customHeight="1">
      <c r="B799" s="1"/>
    </row>
    <row r="800" spans="2:2" ht="15" customHeight="1">
      <c r="B800" s="1"/>
    </row>
    <row r="801" spans="2:2" ht="15" customHeight="1">
      <c r="B801" s="1"/>
    </row>
    <row r="802" spans="2:2" ht="15" customHeight="1">
      <c r="B802" s="1"/>
    </row>
    <row r="803" spans="2:2" ht="15" customHeight="1">
      <c r="B803" s="1"/>
    </row>
    <row r="804" spans="2:2" ht="15" customHeight="1">
      <c r="B804" s="1"/>
    </row>
    <row r="805" spans="2:2" ht="15" customHeight="1">
      <c r="B805" s="1"/>
    </row>
    <row r="806" spans="2:2" ht="15" customHeight="1">
      <c r="B806" s="1"/>
    </row>
    <row r="807" spans="2:2" ht="15" customHeight="1">
      <c r="B807" s="1"/>
    </row>
    <row r="808" spans="2:2" ht="15" customHeight="1">
      <c r="B808" s="1"/>
    </row>
    <row r="809" spans="2:2" ht="15" customHeight="1">
      <c r="B809" s="1"/>
    </row>
    <row r="810" spans="2:2" ht="15" customHeight="1">
      <c r="B810" s="1"/>
    </row>
    <row r="811" spans="2:2" ht="15" customHeight="1">
      <c r="B811" s="1"/>
    </row>
    <row r="812" spans="2:2" ht="15" customHeight="1">
      <c r="B812" s="1"/>
    </row>
    <row r="813" spans="2:2" ht="15" customHeight="1">
      <c r="B813" s="1"/>
    </row>
    <row r="814" spans="2:2" ht="15" customHeight="1">
      <c r="B814" s="1"/>
    </row>
    <row r="815" spans="2:2" ht="15" customHeight="1">
      <c r="B815" s="1"/>
    </row>
    <row r="816" spans="2:2" ht="15" customHeight="1">
      <c r="B816" s="1"/>
    </row>
    <row r="817" spans="2:2" ht="15" customHeight="1">
      <c r="B817" s="1"/>
    </row>
    <row r="818" spans="2:2" ht="15" customHeight="1">
      <c r="B818" s="1"/>
    </row>
    <row r="819" spans="2:2" ht="15" customHeight="1">
      <c r="B819" s="1"/>
    </row>
    <row r="820" spans="2:2" ht="15" customHeight="1">
      <c r="B820" s="1"/>
    </row>
    <row r="821" spans="2:2" ht="15" customHeight="1">
      <c r="B821" s="1"/>
    </row>
    <row r="822" spans="2:2" ht="15" customHeight="1">
      <c r="B822" s="1"/>
    </row>
    <row r="823" spans="2:2" ht="15" customHeight="1">
      <c r="B823" s="1"/>
    </row>
    <row r="824" spans="2:2" ht="15" customHeight="1">
      <c r="B824" s="1"/>
    </row>
    <row r="825" spans="2:2" ht="15" customHeight="1">
      <c r="B825" s="1"/>
    </row>
    <row r="826" spans="2:2" ht="15" customHeight="1">
      <c r="B826" s="1"/>
    </row>
    <row r="827" spans="2:2" ht="15" customHeight="1">
      <c r="B827" s="1"/>
    </row>
    <row r="828" spans="2:2" ht="15" customHeight="1">
      <c r="B828" s="1"/>
    </row>
    <row r="829" spans="2:2" ht="15" customHeight="1">
      <c r="B829" s="1"/>
    </row>
    <row r="830" spans="2:2" ht="15" customHeight="1">
      <c r="B830" s="1"/>
    </row>
    <row r="831" spans="2:2" ht="15" customHeight="1">
      <c r="B831" s="1"/>
    </row>
    <row r="832" spans="2:2" ht="15" customHeight="1">
      <c r="B832" s="1"/>
    </row>
    <row r="833" spans="2:2" ht="15" customHeight="1">
      <c r="B833" s="1"/>
    </row>
    <row r="834" spans="2:2" ht="15" customHeight="1">
      <c r="B834" s="1"/>
    </row>
    <row r="835" spans="2:2" ht="15" customHeight="1">
      <c r="B835" s="1"/>
    </row>
    <row r="836" spans="2:2" ht="15" customHeight="1">
      <c r="B836" s="1"/>
    </row>
    <row r="837" spans="2:2" ht="15" customHeight="1">
      <c r="B837" s="1"/>
    </row>
    <row r="838" spans="2:2" ht="15" customHeight="1">
      <c r="B838" s="1"/>
    </row>
    <row r="839" spans="2:2" ht="15" customHeight="1">
      <c r="B839" s="1"/>
    </row>
    <row r="840" spans="2:2" ht="15" customHeight="1">
      <c r="B840" s="1"/>
    </row>
    <row r="841" spans="2:2" ht="15" customHeight="1">
      <c r="B841" s="1"/>
    </row>
    <row r="842" spans="2:2" ht="15" customHeight="1">
      <c r="B842" s="1"/>
    </row>
    <row r="843" spans="2:2" ht="15" customHeight="1">
      <c r="B843" s="1"/>
    </row>
    <row r="844" spans="2:2" ht="15" customHeight="1">
      <c r="B844" s="1"/>
    </row>
    <row r="845" spans="2:2" ht="15" customHeight="1">
      <c r="B845" s="1"/>
    </row>
    <row r="846" spans="2:2" ht="15" customHeight="1">
      <c r="B846" s="1"/>
    </row>
    <row r="847" spans="2:2" ht="15" customHeight="1">
      <c r="B847" s="1"/>
    </row>
    <row r="848" spans="2:2" ht="15" customHeight="1">
      <c r="B848" s="1"/>
    </row>
    <row r="849" spans="2:2" ht="15" customHeight="1">
      <c r="B849" s="1"/>
    </row>
    <row r="850" spans="2:2" ht="15" customHeight="1">
      <c r="B850" s="1"/>
    </row>
    <row r="851" spans="2:2" ht="15" customHeight="1">
      <c r="B851" s="1"/>
    </row>
    <row r="852" spans="2:2" ht="15" customHeight="1">
      <c r="B852" s="1"/>
    </row>
    <row r="853" spans="2:2" ht="15" customHeight="1">
      <c r="B853" s="1"/>
    </row>
    <row r="854" spans="2:2" ht="15" customHeight="1">
      <c r="B854" s="1"/>
    </row>
    <row r="855" spans="2:2" ht="15" customHeight="1">
      <c r="B855" s="1"/>
    </row>
    <row r="856" spans="2:2" ht="15" customHeight="1">
      <c r="B856" s="1"/>
    </row>
    <row r="857" spans="2:2" ht="15" customHeight="1">
      <c r="B857" s="1"/>
    </row>
    <row r="858" spans="2:2" ht="15" customHeight="1">
      <c r="B858" s="1"/>
    </row>
    <row r="859" spans="2:2" ht="15" customHeight="1">
      <c r="B859" s="1"/>
    </row>
    <row r="860" spans="2:2" ht="15" customHeight="1">
      <c r="B860" s="1"/>
    </row>
    <row r="861" spans="2:2" ht="15" customHeight="1">
      <c r="B861" s="1"/>
    </row>
    <row r="862" spans="2:2" ht="15" customHeight="1">
      <c r="B862" s="1"/>
    </row>
    <row r="863" spans="2:2" ht="15" customHeight="1">
      <c r="B863" s="1"/>
    </row>
    <row r="864" spans="2:2" ht="15" customHeight="1">
      <c r="B864" s="1"/>
    </row>
    <row r="865" spans="2:2" ht="15" customHeight="1">
      <c r="B865" s="1"/>
    </row>
    <row r="866" spans="2:2" ht="15" customHeight="1">
      <c r="B866" s="1"/>
    </row>
    <row r="867" spans="2:2" ht="15" customHeight="1">
      <c r="B867" s="1"/>
    </row>
    <row r="868" spans="2:2" ht="15" customHeight="1">
      <c r="B868" s="1"/>
    </row>
    <row r="869" spans="2:2" ht="15" customHeight="1">
      <c r="B869" s="1"/>
    </row>
    <row r="870" spans="2:2" ht="15" customHeight="1">
      <c r="B870" s="1"/>
    </row>
    <row r="871" spans="2:2" ht="15" customHeight="1">
      <c r="B871" s="1"/>
    </row>
    <row r="872" spans="2:2" ht="15" customHeight="1">
      <c r="B872" s="1"/>
    </row>
    <row r="873" spans="2:2" ht="15" customHeight="1">
      <c r="B873" s="1"/>
    </row>
    <row r="874" spans="2:2" ht="15" customHeight="1">
      <c r="B874" s="1"/>
    </row>
    <row r="875" spans="2:2" ht="15" customHeight="1">
      <c r="B875" s="1"/>
    </row>
    <row r="876" spans="2:2" ht="15" customHeight="1">
      <c r="B876" s="1"/>
    </row>
    <row r="877" spans="2:2" ht="15" customHeight="1">
      <c r="B877" s="1"/>
    </row>
    <row r="878" spans="2:2" ht="15" customHeight="1">
      <c r="B878" s="1"/>
    </row>
    <row r="879" spans="2:2" ht="15" customHeight="1">
      <c r="B879" s="1"/>
    </row>
    <row r="880" spans="2:2" ht="15" customHeight="1">
      <c r="B880" s="1"/>
    </row>
    <row r="881" spans="2:2" ht="15" customHeight="1">
      <c r="B881" s="1"/>
    </row>
    <row r="882" spans="2:2" ht="15" customHeight="1">
      <c r="B882" s="1"/>
    </row>
    <row r="883" spans="2:2" ht="15" customHeight="1">
      <c r="B883" s="1"/>
    </row>
    <row r="884" spans="2:2" ht="15" customHeight="1">
      <c r="B884" s="1"/>
    </row>
    <row r="885" spans="2:2" ht="15" customHeight="1">
      <c r="B885" s="1"/>
    </row>
    <row r="886" spans="2:2" ht="15" customHeight="1">
      <c r="B886" s="1"/>
    </row>
    <row r="887" spans="2:2" ht="15" customHeight="1">
      <c r="B887" s="1"/>
    </row>
    <row r="888" spans="2:2" ht="15" customHeight="1">
      <c r="B888" s="1"/>
    </row>
    <row r="889" spans="2:2" ht="15" customHeight="1">
      <c r="B889" s="1"/>
    </row>
    <row r="890" spans="2:2" ht="15" customHeight="1">
      <c r="B890" s="1"/>
    </row>
    <row r="891" spans="2:2" ht="15" customHeight="1">
      <c r="B891" s="1"/>
    </row>
    <row r="892" spans="2:2" ht="15" customHeight="1">
      <c r="B892" s="1"/>
    </row>
    <row r="893" spans="2:2" ht="15" customHeight="1">
      <c r="B893" s="1"/>
    </row>
    <row r="894" spans="2:2" ht="15" customHeight="1">
      <c r="B894" s="1"/>
    </row>
    <row r="895" spans="2:2" ht="15" customHeight="1">
      <c r="B895" s="1"/>
    </row>
    <row r="896" spans="2:2" ht="15" customHeight="1">
      <c r="B896" s="1"/>
    </row>
    <row r="897" spans="2:2" ht="15" customHeight="1">
      <c r="B897" s="1"/>
    </row>
    <row r="898" spans="2:2" ht="15" customHeight="1">
      <c r="B898" s="1"/>
    </row>
    <row r="899" spans="2:2" ht="15" customHeight="1">
      <c r="B899" s="1"/>
    </row>
    <row r="900" spans="2:2" ht="15" customHeight="1">
      <c r="B900" s="1"/>
    </row>
    <row r="901" spans="2:2" ht="15" customHeight="1">
      <c r="B901" s="1"/>
    </row>
    <row r="902" spans="2:2" ht="15" customHeight="1">
      <c r="B902" s="1"/>
    </row>
    <row r="903" spans="2:2" ht="15" customHeight="1">
      <c r="B903" s="1"/>
    </row>
    <row r="904" spans="2:2" ht="15" customHeight="1">
      <c r="B904" s="1"/>
    </row>
    <row r="905" spans="2:2" ht="15" customHeight="1">
      <c r="B905" s="1"/>
    </row>
    <row r="906" spans="2:2" ht="15" customHeight="1">
      <c r="B906" s="1"/>
    </row>
    <row r="907" spans="2:2" ht="15" customHeight="1">
      <c r="B907" s="1"/>
    </row>
    <row r="908" spans="2:2" ht="15" customHeight="1">
      <c r="B908" s="1"/>
    </row>
    <row r="909" spans="2:2" ht="15" customHeight="1">
      <c r="B909" s="1"/>
    </row>
    <row r="910" spans="2:2" ht="15" customHeight="1">
      <c r="B910" s="1"/>
    </row>
    <row r="911" spans="2:2" ht="15" customHeight="1">
      <c r="B911" s="1"/>
    </row>
    <row r="912" spans="2:2" ht="15" customHeight="1">
      <c r="B912" s="1"/>
    </row>
    <row r="913" spans="2:2" ht="15" customHeight="1">
      <c r="B913" s="1"/>
    </row>
    <row r="914" spans="2:2" ht="15" customHeight="1">
      <c r="B914" s="1"/>
    </row>
    <row r="915" spans="2:2" ht="15" customHeight="1">
      <c r="B915" s="1"/>
    </row>
    <row r="916" spans="2:2" ht="15" customHeight="1">
      <c r="B916" s="1"/>
    </row>
    <row r="917" spans="2:2" ht="15" customHeight="1">
      <c r="B917" s="1"/>
    </row>
    <row r="918" spans="2:2" ht="15" customHeight="1">
      <c r="B918" s="1"/>
    </row>
    <row r="919" spans="2:2" ht="15" customHeight="1">
      <c r="B919" s="1"/>
    </row>
    <row r="920" spans="2:2" ht="15" customHeight="1">
      <c r="B920" s="1"/>
    </row>
    <row r="921" spans="2:2" ht="15" customHeight="1">
      <c r="B921" s="1"/>
    </row>
    <row r="922" spans="2:2" ht="15" customHeight="1">
      <c r="B922" s="1"/>
    </row>
    <row r="923" spans="2:2" ht="15" customHeight="1">
      <c r="B923" s="1"/>
    </row>
    <row r="924" spans="2:2" ht="15" customHeight="1">
      <c r="B924" s="1"/>
    </row>
    <row r="925" spans="2:2" ht="15" customHeight="1">
      <c r="B925" s="1"/>
    </row>
    <row r="926" spans="2:2" ht="15" customHeight="1">
      <c r="B926" s="1"/>
    </row>
    <row r="927" spans="2:2" ht="15" customHeight="1">
      <c r="B927" s="1"/>
    </row>
    <row r="928" spans="2:2" ht="15" customHeight="1">
      <c r="B928" s="1"/>
    </row>
    <row r="929" spans="2:2" ht="15" customHeight="1">
      <c r="B929" s="1"/>
    </row>
    <row r="930" spans="2:2" ht="15" customHeight="1">
      <c r="B930" s="1"/>
    </row>
    <row r="931" spans="2:2" ht="15" customHeight="1">
      <c r="B931" s="1"/>
    </row>
    <row r="932" spans="2:2" ht="15" customHeight="1">
      <c r="B932" s="1"/>
    </row>
    <row r="933" spans="2:2" ht="15" customHeight="1">
      <c r="B933" s="1"/>
    </row>
    <row r="934" spans="2:2" ht="15" customHeight="1">
      <c r="B934" s="1"/>
    </row>
    <row r="935" spans="2:2" ht="15" customHeight="1">
      <c r="B935" s="1"/>
    </row>
    <row r="936" spans="2:2" ht="15" customHeight="1">
      <c r="B936" s="1"/>
    </row>
    <row r="937" spans="2:2" ht="15" customHeight="1">
      <c r="B937" s="1"/>
    </row>
    <row r="938" spans="2:2" ht="15" customHeight="1">
      <c r="B938" s="1"/>
    </row>
    <row r="939" spans="2:2" ht="15" customHeight="1">
      <c r="B939" s="1"/>
    </row>
    <row r="940" spans="2:2" ht="15" customHeight="1">
      <c r="B940" s="1"/>
    </row>
    <row r="941" spans="2:2" ht="15" customHeight="1">
      <c r="B941" s="1"/>
    </row>
    <row r="942" spans="2:2" ht="15" customHeight="1">
      <c r="B942" s="1"/>
    </row>
    <row r="943" spans="2:2" ht="15" customHeight="1">
      <c r="B943" s="1"/>
    </row>
    <row r="944" spans="2:2" ht="15" customHeight="1">
      <c r="B944" s="1"/>
    </row>
    <row r="945" spans="2:2" ht="15" customHeight="1">
      <c r="B945" s="1"/>
    </row>
    <row r="946" spans="2:2" ht="15" customHeight="1">
      <c r="B946" s="1"/>
    </row>
    <row r="947" spans="2:2" ht="15" customHeight="1">
      <c r="B947" s="1"/>
    </row>
    <row r="948" spans="2:2" ht="15" customHeight="1">
      <c r="B948" s="1"/>
    </row>
    <row r="949" spans="2:2" ht="15" customHeight="1">
      <c r="B949" s="1"/>
    </row>
    <row r="950" spans="2:2" ht="15" customHeight="1">
      <c r="B950" s="1"/>
    </row>
    <row r="951" spans="2:2" ht="15" customHeight="1">
      <c r="B951" s="1"/>
    </row>
    <row r="952" spans="2:2" ht="15" customHeight="1">
      <c r="B952" s="1"/>
    </row>
    <row r="953" spans="2:2" ht="15" customHeight="1">
      <c r="B953" s="1"/>
    </row>
    <row r="954" spans="2:2" ht="15" customHeight="1">
      <c r="B954" s="1"/>
    </row>
    <row r="955" spans="2:2" ht="15" customHeight="1">
      <c r="B955" s="1"/>
    </row>
    <row r="956" spans="2:2" ht="15" customHeight="1">
      <c r="B956" s="1"/>
    </row>
    <row r="957" spans="2:2" ht="15" customHeight="1">
      <c r="B957" s="1"/>
    </row>
    <row r="958" spans="2:2" ht="15" customHeight="1">
      <c r="B958" s="1"/>
    </row>
    <row r="959" spans="2:2" ht="15" customHeight="1">
      <c r="B959" s="1"/>
    </row>
    <row r="960" spans="2:2" ht="15" customHeight="1">
      <c r="B960" s="1"/>
    </row>
    <row r="961" spans="2:2" ht="15" customHeight="1">
      <c r="B961" s="1"/>
    </row>
    <row r="962" spans="2:2" ht="15" customHeight="1">
      <c r="B962" s="1"/>
    </row>
    <row r="963" spans="2:2" ht="15" customHeight="1">
      <c r="B963" s="1"/>
    </row>
    <row r="964" spans="2:2" ht="15" customHeight="1">
      <c r="B964" s="1"/>
    </row>
    <row r="965" spans="2:2" ht="15" customHeight="1">
      <c r="B965" s="1"/>
    </row>
    <row r="966" spans="2:2" ht="15" customHeight="1">
      <c r="B966" s="1"/>
    </row>
    <row r="967" spans="2:2" ht="15" customHeight="1">
      <c r="B967" s="1"/>
    </row>
    <row r="968" spans="2:2" ht="15" customHeight="1">
      <c r="B968" s="1"/>
    </row>
    <row r="969" spans="2:2" ht="15" customHeight="1">
      <c r="B969" s="1"/>
    </row>
    <row r="970" spans="2:2" ht="15" customHeight="1">
      <c r="B970" s="1"/>
    </row>
    <row r="971" spans="2:2" ht="15" customHeight="1">
      <c r="B971" s="1"/>
    </row>
    <row r="972" spans="2:2" ht="15" customHeight="1">
      <c r="B972" s="1"/>
    </row>
    <row r="973" spans="2:2" ht="15" customHeight="1">
      <c r="B973" s="1"/>
    </row>
    <row r="974" spans="2:2" ht="15" customHeight="1">
      <c r="B974" s="1"/>
    </row>
    <row r="975" spans="2:2" ht="15" customHeight="1">
      <c r="B975" s="1"/>
    </row>
    <row r="976" spans="2:2" ht="15" customHeight="1">
      <c r="B976" s="1"/>
    </row>
    <row r="977" spans="2:2" ht="15" customHeight="1">
      <c r="B977" s="1"/>
    </row>
    <row r="978" spans="2:2" ht="15" customHeight="1">
      <c r="B978" s="1"/>
    </row>
    <row r="979" spans="2:2" ht="15" customHeight="1">
      <c r="B979" s="1"/>
    </row>
    <row r="980" spans="2:2" ht="15" customHeight="1">
      <c r="B980" s="1"/>
    </row>
    <row r="981" spans="2:2" ht="15" customHeight="1">
      <c r="B981" s="1"/>
    </row>
    <row r="982" spans="2:2" ht="15" customHeight="1">
      <c r="B982" s="1"/>
    </row>
    <row r="983" spans="2:2" ht="15" customHeight="1">
      <c r="B983" s="1"/>
    </row>
    <row r="984" spans="2:2" ht="15" customHeight="1">
      <c r="B984" s="1"/>
    </row>
    <row r="985" spans="2:2" ht="15" customHeight="1">
      <c r="B985" s="1"/>
    </row>
    <row r="986" spans="2:2" ht="15" customHeight="1">
      <c r="B986" s="1"/>
    </row>
    <row r="987" spans="2:2" ht="15" customHeight="1">
      <c r="B987" s="1"/>
    </row>
    <row r="988" spans="2:2" ht="15" customHeight="1">
      <c r="B988" s="1"/>
    </row>
    <row r="989" spans="2:2" ht="15" customHeight="1">
      <c r="B989" s="1"/>
    </row>
    <row r="990" spans="2:2" ht="15" customHeight="1">
      <c r="B990" s="1"/>
    </row>
    <row r="991" spans="2:2" ht="15" customHeight="1">
      <c r="B991" s="1"/>
    </row>
    <row r="992" spans="2:2" ht="15" customHeight="1">
      <c r="B992" s="1"/>
    </row>
    <row r="993" spans="2:2" ht="15" customHeight="1">
      <c r="B993" s="1"/>
    </row>
    <row r="994" spans="2:2" ht="15" customHeight="1">
      <c r="B994" s="1"/>
    </row>
    <row r="995" spans="2:2" ht="15" customHeight="1">
      <c r="B995" s="1"/>
    </row>
    <row r="996" spans="2:2" ht="15" customHeight="1">
      <c r="B996" s="1"/>
    </row>
    <row r="997" spans="2:2" ht="15" customHeight="1">
      <c r="B997" s="1"/>
    </row>
    <row r="998" spans="2:2" ht="15" customHeight="1">
      <c r="B998" s="1"/>
    </row>
    <row r="999" spans="2:2" ht="15" customHeight="1">
      <c r="B999" s="1"/>
    </row>
    <row r="1000" spans="2:2" ht="15" customHeight="1">
      <c r="B1000" s="1"/>
    </row>
  </sheetData>
  <pageMargins left="0.75" right="0.75" top="1" bottom="1" header="0" footer="0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G5" sqref="G5"/>
    </sheetView>
  </sheetViews>
  <sheetFormatPr defaultColWidth="9" defaultRowHeight="15" customHeight="1"/>
  <cols>
    <col min="1" max="1" width="23.85546875" customWidth="1"/>
    <col min="2" max="3" width="11.140625" customWidth="1"/>
    <col min="4" max="4" width="10.140625" customWidth="1"/>
    <col min="5" max="5" width="16.42578125" customWidth="1"/>
    <col min="6" max="6" width="10.140625" customWidth="1"/>
    <col min="7" max="7" width="13.7109375" customWidth="1"/>
    <col min="8" max="8" width="12.7109375" customWidth="1"/>
    <col min="9" max="26" width="8.7109375" customWidth="1"/>
    <col min="27" max="256" width="14" customWidth="1"/>
  </cols>
  <sheetData>
    <row r="1" spans="1:9" ht="65.25" customHeight="1">
      <c r="B1" s="1"/>
      <c r="C1" s="1"/>
      <c r="E1" s="78" t="s">
        <v>14</v>
      </c>
      <c r="F1" s="79"/>
      <c r="G1" s="79"/>
      <c r="H1" s="79"/>
    </row>
    <row r="2" spans="1:9" ht="15" customHeight="1">
      <c r="B2" s="1"/>
      <c r="C2" s="1"/>
    </row>
    <row r="3" spans="1:9" ht="15" customHeight="1">
      <c r="B3" s="1"/>
      <c r="C3" s="1"/>
    </row>
    <row r="4" spans="1:9" ht="19.5" customHeight="1">
      <c r="B4" s="1"/>
      <c r="C4" s="1"/>
      <c r="E4" s="80" t="s">
        <v>15</v>
      </c>
      <c r="F4" s="77"/>
      <c r="G4" s="8">
        <v>0.17710000000000001</v>
      </c>
      <c r="H4" s="9"/>
    </row>
    <row r="5" spans="1:9" ht="15" customHeight="1">
      <c r="B5" s="1"/>
      <c r="C5" s="1"/>
      <c r="E5" s="81" t="s">
        <v>16</v>
      </c>
      <c r="F5" s="77"/>
      <c r="G5" s="10">
        <f>'расчет платежей'!E6</f>
        <v>60</v>
      </c>
      <c r="H5" s="9" t="s">
        <v>17</v>
      </c>
    </row>
    <row r="6" spans="1:9" ht="15" customHeight="1">
      <c r="B6" s="1"/>
      <c r="C6" s="1"/>
      <c r="E6" s="81" t="s">
        <v>18</v>
      </c>
      <c r="F6" s="77"/>
      <c r="G6" s="11">
        <f>'расчет платежей'!E7</f>
        <v>1000</v>
      </c>
      <c r="H6" s="9" t="s">
        <v>19</v>
      </c>
    </row>
    <row r="7" spans="1:9" ht="15" customHeight="1">
      <c r="B7" s="1"/>
      <c r="C7" s="1"/>
    </row>
    <row r="8" spans="1:9" ht="45" customHeight="1">
      <c r="B8" s="1"/>
      <c r="C8" s="1"/>
      <c r="E8" s="76" t="s">
        <v>20</v>
      </c>
      <c r="F8" s="77"/>
      <c r="G8" s="12">
        <f>B23</f>
        <v>25.235931995970784</v>
      </c>
      <c r="H8" s="13" t="s">
        <v>19</v>
      </c>
    </row>
    <row r="9" spans="1:9" ht="15" customHeight="1">
      <c r="B9" s="1"/>
      <c r="C9" s="1"/>
    </row>
    <row r="10" spans="1:9" ht="15" customHeight="1">
      <c r="B10" s="1"/>
      <c r="C10" s="1"/>
      <c r="E10" s="69" t="s">
        <v>21</v>
      </c>
      <c r="F10" s="70"/>
      <c r="G10" s="14" t="s">
        <v>22</v>
      </c>
      <c r="H10" s="14" t="s">
        <v>23</v>
      </c>
    </row>
    <row r="11" spans="1:9" ht="15" customHeight="1">
      <c r="B11" s="1"/>
      <c r="C11" s="1"/>
      <c r="E11" s="71"/>
      <c r="F11" s="72"/>
      <c r="G11" s="15">
        <f>SUM(G15:G74)</f>
        <v>514.15591975825703</v>
      </c>
      <c r="H11" s="15">
        <f>G11/G5</f>
        <v>8.5692653293042831</v>
      </c>
      <c r="I11" s="16"/>
    </row>
    <row r="12" spans="1:9" ht="15" customHeight="1">
      <c r="B12" s="1"/>
      <c r="C12" s="1"/>
    </row>
    <row r="13" spans="1:9" ht="29.25" customHeight="1">
      <c r="B13" s="1"/>
      <c r="C13" s="1"/>
      <c r="E13" s="73" t="s">
        <v>24</v>
      </c>
      <c r="F13" s="74"/>
      <c r="G13" s="74"/>
      <c r="H13" s="75"/>
    </row>
    <row r="14" spans="1:9" ht="15" customHeight="1">
      <c r="B14" s="1"/>
      <c r="C14" s="1"/>
      <c r="D14" s="17" t="s">
        <v>25</v>
      </c>
      <c r="E14" s="18" t="s">
        <v>0</v>
      </c>
      <c r="F14" s="18" t="s">
        <v>1</v>
      </c>
      <c r="G14" s="19" t="s">
        <v>2</v>
      </c>
      <c r="H14" s="20" t="s">
        <v>26</v>
      </c>
    </row>
    <row r="15" spans="1:9" ht="15" customHeight="1">
      <c r="A15" s="21" t="s">
        <v>7</v>
      </c>
      <c r="B15" s="22">
        <f>G6</f>
        <v>1000</v>
      </c>
      <c r="C15" s="6"/>
      <c r="D15" s="23">
        <v>1</v>
      </c>
      <c r="E15" s="24">
        <f>B15</f>
        <v>1000</v>
      </c>
      <c r="F15" s="24">
        <f t="shared" ref="F15:F74" si="0">H15-G15</f>
        <v>10.477598662637449</v>
      </c>
      <c r="G15" s="24">
        <f t="shared" ref="G15:G74" si="1">E15/100*$B$17/12*100</f>
        <v>14.758333333333335</v>
      </c>
      <c r="H15" s="25">
        <f t="shared" ref="H15:H74" si="2">IF(E15&lt;1,0,$B$23)</f>
        <v>25.235931995970784</v>
      </c>
    </row>
    <row r="16" spans="1:9" ht="15" customHeight="1">
      <c r="A16" s="21" t="s">
        <v>8</v>
      </c>
      <c r="B16" s="22">
        <f>G5</f>
        <v>60</v>
      </c>
      <c r="C16" s="6"/>
      <c r="D16" s="23">
        <v>2</v>
      </c>
      <c r="E16" s="26">
        <f t="shared" ref="E16:E74" si="3">IF(E15-F15&lt;0,0,E15-F15)</f>
        <v>989.52240133736257</v>
      </c>
      <c r="F16" s="26">
        <f t="shared" si="0"/>
        <v>10.632230556233537</v>
      </c>
      <c r="G16" s="26">
        <f t="shared" si="1"/>
        <v>14.603701439737247</v>
      </c>
      <c r="H16" s="25">
        <f t="shared" si="2"/>
        <v>25.235931995970784</v>
      </c>
    </row>
    <row r="17" spans="1:8" ht="15" customHeight="1">
      <c r="A17" s="21" t="s">
        <v>9</v>
      </c>
      <c r="B17" s="27">
        <f>G4</f>
        <v>0.17710000000000001</v>
      </c>
      <c r="C17" s="28"/>
      <c r="D17" s="23">
        <v>3</v>
      </c>
      <c r="E17" s="26">
        <f t="shared" si="3"/>
        <v>978.89017078112897</v>
      </c>
      <c r="F17" s="26">
        <f t="shared" si="0"/>
        <v>10.78914455885929</v>
      </c>
      <c r="G17" s="26">
        <f t="shared" si="1"/>
        <v>14.446787437111494</v>
      </c>
      <c r="H17" s="25">
        <f t="shared" si="2"/>
        <v>25.235931995970784</v>
      </c>
    </row>
    <row r="18" spans="1:8" ht="15" customHeight="1">
      <c r="A18" s="29" t="s">
        <v>10</v>
      </c>
      <c r="B18" s="30">
        <f>B17/12</f>
        <v>1.4758333333333333E-2</v>
      </c>
      <c r="C18" s="31"/>
      <c r="D18" s="23">
        <v>4</v>
      </c>
      <c r="E18" s="26">
        <f t="shared" si="3"/>
        <v>968.10102622226964</v>
      </c>
      <c r="F18" s="26">
        <f t="shared" si="0"/>
        <v>10.948374350640455</v>
      </c>
      <c r="G18" s="26">
        <f t="shared" si="1"/>
        <v>14.287557645330329</v>
      </c>
      <c r="H18" s="25">
        <f t="shared" si="2"/>
        <v>25.235931995970784</v>
      </c>
    </row>
    <row r="19" spans="1:8" ht="15" customHeight="1">
      <c r="A19" s="32" t="s">
        <v>27</v>
      </c>
      <c r="B19" s="33">
        <f>(B23/0.4+316.81+316.81*0.6*B20)+B21</f>
        <v>869.98582998992697</v>
      </c>
      <c r="C19" s="34"/>
      <c r="D19" s="23">
        <v>5</v>
      </c>
      <c r="E19" s="26">
        <f t="shared" si="3"/>
        <v>957.15265187162913</v>
      </c>
      <c r="F19" s="26">
        <f t="shared" si="0"/>
        <v>11.109954108765322</v>
      </c>
      <c r="G19" s="26">
        <f t="shared" si="1"/>
        <v>14.125977887205462</v>
      </c>
      <c r="H19" s="25">
        <f t="shared" si="2"/>
        <v>25.235931995970784</v>
      </c>
    </row>
    <row r="20" spans="1:8" ht="15" customHeight="1">
      <c r="A20" s="35" t="s">
        <v>28</v>
      </c>
      <c r="B20" s="36">
        <v>1</v>
      </c>
      <c r="C20" s="37"/>
      <c r="D20" s="23">
        <v>6</v>
      </c>
      <c r="E20" s="26">
        <f t="shared" si="3"/>
        <v>946.04269776286378</v>
      </c>
      <c r="F20" s="26">
        <f t="shared" si="0"/>
        <v>11.273918514820519</v>
      </c>
      <c r="G20" s="26">
        <f t="shared" si="1"/>
        <v>13.962013481150265</v>
      </c>
      <c r="H20" s="25">
        <f t="shared" si="2"/>
        <v>25.235931995970784</v>
      </c>
    </row>
    <row r="21" spans="1:8" ht="15" customHeight="1">
      <c r="A21" s="35" t="s">
        <v>29</v>
      </c>
      <c r="B21" s="36">
        <v>300</v>
      </c>
      <c r="C21" s="37"/>
      <c r="D21" s="23">
        <v>7</v>
      </c>
      <c r="E21" s="26">
        <f t="shared" si="3"/>
        <v>934.7687792480433</v>
      </c>
      <c r="F21" s="26">
        <f t="shared" si="0"/>
        <v>11.440302762235078</v>
      </c>
      <c r="G21" s="26">
        <f t="shared" si="1"/>
        <v>13.795629233735706</v>
      </c>
      <c r="H21" s="25">
        <f t="shared" si="2"/>
        <v>25.235931995970784</v>
      </c>
    </row>
    <row r="22" spans="1:8" ht="15" customHeight="1">
      <c r="A22" s="29" t="s">
        <v>11</v>
      </c>
      <c r="B22" s="38">
        <f>B18*(1+B18)^B16/(((1+B18)^B16)-1)</f>
        <v>2.5235931995970785E-2</v>
      </c>
      <c r="C22" s="5"/>
      <c r="D22" s="23">
        <v>8</v>
      </c>
      <c r="E22" s="26">
        <f t="shared" si="3"/>
        <v>923.32847648580821</v>
      </c>
      <c r="F22" s="26">
        <f t="shared" si="0"/>
        <v>11.609142563834398</v>
      </c>
      <c r="G22" s="26">
        <f t="shared" si="1"/>
        <v>13.626789432136386</v>
      </c>
      <c r="H22" s="25">
        <f t="shared" si="2"/>
        <v>25.235931995970784</v>
      </c>
    </row>
    <row r="23" spans="1:8" ht="15" customHeight="1">
      <c r="A23" s="32" t="s">
        <v>12</v>
      </c>
      <c r="B23" s="33">
        <f>B15*B22</f>
        <v>25.235931995970784</v>
      </c>
      <c r="C23" s="34"/>
      <c r="D23" s="23">
        <v>9</v>
      </c>
      <c r="E23" s="26">
        <f t="shared" si="3"/>
        <v>911.71933392197377</v>
      </c>
      <c r="F23" s="26">
        <f t="shared" si="0"/>
        <v>11.780474159505655</v>
      </c>
      <c r="G23" s="26">
        <f t="shared" si="1"/>
        <v>13.455457836465129</v>
      </c>
      <c r="H23" s="25">
        <f t="shared" si="2"/>
        <v>25.235931995970784</v>
      </c>
    </row>
    <row r="24" spans="1:8" ht="15" customHeight="1">
      <c r="B24" s="5"/>
      <c r="C24" s="5"/>
      <c r="D24" s="23">
        <v>10</v>
      </c>
      <c r="E24" s="26">
        <f t="shared" si="3"/>
        <v>899.93885976246816</v>
      </c>
      <c r="F24" s="26">
        <f t="shared" si="0"/>
        <v>11.954334323976356</v>
      </c>
      <c r="G24" s="26">
        <f t="shared" si="1"/>
        <v>13.281597671994428</v>
      </c>
      <c r="H24" s="25">
        <f t="shared" si="2"/>
        <v>25.235931995970784</v>
      </c>
    </row>
    <row r="25" spans="1:8" ht="15" customHeight="1">
      <c r="B25" s="1"/>
      <c r="C25" s="1"/>
      <c r="D25" s="23">
        <v>11</v>
      </c>
      <c r="E25" s="26">
        <f t="shared" si="3"/>
        <v>887.9845254384918</v>
      </c>
      <c r="F25" s="26">
        <f t="shared" si="0"/>
        <v>12.130760374707709</v>
      </c>
      <c r="G25" s="26">
        <f t="shared" si="1"/>
        <v>13.105171621263075</v>
      </c>
      <c r="H25" s="25">
        <f t="shared" si="2"/>
        <v>25.235931995970784</v>
      </c>
    </row>
    <row r="26" spans="1:8" ht="15" customHeight="1">
      <c r="B26" s="1"/>
      <c r="C26" s="1"/>
      <c r="D26" s="23">
        <v>12</v>
      </c>
      <c r="E26" s="26">
        <f t="shared" si="3"/>
        <v>875.85376506378407</v>
      </c>
      <c r="F26" s="26">
        <f t="shared" si="0"/>
        <v>12.309790179904438</v>
      </c>
      <c r="G26" s="26">
        <f t="shared" si="1"/>
        <v>12.926141816066346</v>
      </c>
      <c r="H26" s="25">
        <f t="shared" si="2"/>
        <v>25.235931995970784</v>
      </c>
    </row>
    <row r="27" spans="1:8" ht="15" customHeight="1">
      <c r="B27" s="1"/>
      <c r="C27" s="1"/>
      <c r="D27" s="23">
        <v>13</v>
      </c>
      <c r="E27" s="26">
        <f t="shared" si="3"/>
        <v>863.54397488387963</v>
      </c>
      <c r="F27" s="26">
        <f t="shared" si="0"/>
        <v>12.491462166642858</v>
      </c>
      <c r="G27" s="26">
        <f t="shared" si="1"/>
        <v>12.744469829327926</v>
      </c>
      <c r="H27" s="25">
        <f t="shared" si="2"/>
        <v>25.235931995970784</v>
      </c>
    </row>
    <row r="28" spans="1:8" ht="15" customHeight="1">
      <c r="B28" s="1"/>
      <c r="C28" s="1"/>
      <c r="D28" s="23">
        <v>14</v>
      </c>
      <c r="E28" s="26">
        <f t="shared" si="3"/>
        <v>851.05251271723682</v>
      </c>
      <c r="F28" s="26">
        <f t="shared" si="0"/>
        <v>12.675815329118898</v>
      </c>
      <c r="G28" s="26">
        <f t="shared" si="1"/>
        <v>12.560116666851886</v>
      </c>
      <c r="H28" s="25">
        <f t="shared" si="2"/>
        <v>25.235931995970784</v>
      </c>
    </row>
    <row r="29" spans="1:8" ht="15" customHeight="1">
      <c r="B29" s="39"/>
      <c r="C29" s="39"/>
      <c r="D29" s="23">
        <v>15</v>
      </c>
      <c r="E29" s="26">
        <f t="shared" si="3"/>
        <v>838.37669738811792</v>
      </c>
      <c r="F29" s="26">
        <f t="shared" si="0"/>
        <v>12.862889237017809</v>
      </c>
      <c r="G29" s="26">
        <f t="shared" si="1"/>
        <v>12.373042758952975</v>
      </c>
      <c r="H29" s="25">
        <f t="shared" si="2"/>
        <v>25.235931995970784</v>
      </c>
    </row>
    <row r="30" spans="1:8" ht="15" customHeight="1">
      <c r="B30" s="1"/>
      <c r="C30" s="1"/>
      <c r="D30" s="23">
        <v>16</v>
      </c>
      <c r="E30" s="26">
        <f t="shared" si="3"/>
        <v>825.51380815110008</v>
      </c>
      <c r="F30" s="26">
        <f t="shared" si="0"/>
        <v>13.052724044007464</v>
      </c>
      <c r="G30" s="26">
        <f t="shared" si="1"/>
        <v>12.18320795196332</v>
      </c>
      <c r="H30" s="25">
        <f t="shared" si="2"/>
        <v>25.235931995970784</v>
      </c>
    </row>
    <row r="31" spans="1:8" ht="15" customHeight="1">
      <c r="B31" s="1"/>
      <c r="C31" s="1"/>
      <c r="D31" s="23">
        <v>17</v>
      </c>
      <c r="E31" s="26">
        <f t="shared" si="3"/>
        <v>812.46108410709257</v>
      </c>
      <c r="F31" s="26">
        <f t="shared" si="0"/>
        <v>13.245360496356943</v>
      </c>
      <c r="G31" s="26">
        <f t="shared" si="1"/>
        <v>11.990571499613841</v>
      </c>
      <c r="H31" s="25">
        <f t="shared" si="2"/>
        <v>25.235931995970784</v>
      </c>
    </row>
    <row r="32" spans="1:8" ht="15" customHeight="1">
      <c r="B32" s="1"/>
      <c r="C32" s="1"/>
      <c r="D32" s="23">
        <v>18</v>
      </c>
      <c r="E32" s="26">
        <f t="shared" si="3"/>
        <v>799.21572361073561</v>
      </c>
      <c r="F32" s="26">
        <f t="shared" si="0"/>
        <v>13.440839941682343</v>
      </c>
      <c r="G32" s="26">
        <f t="shared" si="1"/>
        <v>11.795092054288441</v>
      </c>
      <c r="H32" s="25">
        <f t="shared" si="2"/>
        <v>25.235931995970784</v>
      </c>
    </row>
    <row r="33" spans="2:8" ht="15" customHeight="1">
      <c r="B33" s="1"/>
      <c r="C33" s="1"/>
      <c r="D33" s="23">
        <v>19</v>
      </c>
      <c r="E33" s="26">
        <f t="shared" si="3"/>
        <v>785.77488366905322</v>
      </c>
      <c r="F33" s="26">
        <f t="shared" si="0"/>
        <v>13.639204337821674</v>
      </c>
      <c r="G33" s="26">
        <f t="shared" si="1"/>
        <v>11.59672765814911</v>
      </c>
      <c r="H33" s="25">
        <f t="shared" si="2"/>
        <v>25.235931995970784</v>
      </c>
    </row>
    <row r="34" spans="2:8" ht="15" customHeight="1">
      <c r="B34" s="1"/>
      <c r="C34" s="1"/>
      <c r="D34" s="23">
        <v>20</v>
      </c>
      <c r="E34" s="26">
        <f t="shared" si="3"/>
        <v>772.13567933123159</v>
      </c>
      <c r="F34" s="26">
        <f t="shared" si="0"/>
        <v>13.840496261840691</v>
      </c>
      <c r="G34" s="26">
        <f t="shared" si="1"/>
        <v>11.395435734130093</v>
      </c>
      <c r="H34" s="25">
        <f t="shared" si="2"/>
        <v>25.235931995970784</v>
      </c>
    </row>
    <row r="35" spans="2:8" ht="15" customHeight="1">
      <c r="B35" s="1"/>
      <c r="C35" s="1"/>
      <c r="D35" s="23">
        <v>21</v>
      </c>
      <c r="E35" s="26">
        <f t="shared" si="3"/>
        <v>758.29518306939087</v>
      </c>
      <c r="F35" s="26">
        <f t="shared" si="0"/>
        <v>14.04475891917169</v>
      </c>
      <c r="G35" s="26">
        <f t="shared" si="1"/>
        <v>11.191173076799094</v>
      </c>
      <c r="H35" s="25">
        <f t="shared" si="2"/>
        <v>25.235931995970784</v>
      </c>
    </row>
    <row r="36" spans="2:8" ht="15" customHeight="1">
      <c r="B36" s="1"/>
      <c r="C36" s="1"/>
      <c r="D36" s="23">
        <v>22</v>
      </c>
      <c r="E36" s="26">
        <f t="shared" si="3"/>
        <v>744.25042415021915</v>
      </c>
      <c r="F36" s="26">
        <f t="shared" si="0"/>
        <v>14.252036152887133</v>
      </c>
      <c r="G36" s="26">
        <f t="shared" si="1"/>
        <v>10.983895843083651</v>
      </c>
      <c r="H36" s="25">
        <f t="shared" si="2"/>
        <v>25.235931995970784</v>
      </c>
    </row>
    <row r="37" spans="2:8" ht="15" customHeight="1">
      <c r="B37" s="1"/>
      <c r="C37" s="1"/>
      <c r="D37" s="23">
        <v>23</v>
      </c>
      <c r="E37" s="26">
        <f t="shared" si="3"/>
        <v>729.99838799733197</v>
      </c>
      <c r="F37" s="26">
        <f t="shared" si="0"/>
        <v>14.462372453110158</v>
      </c>
      <c r="G37" s="26">
        <f t="shared" si="1"/>
        <v>10.773559542860626</v>
      </c>
      <c r="H37" s="25">
        <f t="shared" si="2"/>
        <v>25.235931995970784</v>
      </c>
    </row>
    <row r="38" spans="2:8" ht="15" customHeight="1">
      <c r="B38" s="1"/>
      <c r="C38" s="1"/>
      <c r="D38" s="23">
        <v>24</v>
      </c>
      <c r="E38" s="26">
        <f t="shared" si="3"/>
        <v>715.53601554422187</v>
      </c>
      <c r="F38" s="26">
        <f t="shared" si="0"/>
        <v>14.675812966563974</v>
      </c>
      <c r="G38" s="26">
        <f t="shared" si="1"/>
        <v>10.56011902940681</v>
      </c>
      <c r="H38" s="25">
        <f t="shared" si="2"/>
        <v>25.235931995970784</v>
      </c>
    </row>
    <row r="39" spans="2:8" ht="15" customHeight="1">
      <c r="B39" s="1"/>
      <c r="C39" s="1"/>
      <c r="D39" s="23">
        <v>25</v>
      </c>
      <c r="E39" s="26">
        <f t="shared" si="3"/>
        <v>700.8602025776579</v>
      </c>
      <c r="F39" s="26">
        <f t="shared" si="0"/>
        <v>14.892403506262182</v>
      </c>
      <c r="G39" s="26">
        <f t="shared" si="1"/>
        <v>10.343528489708602</v>
      </c>
      <c r="H39" s="25">
        <f t="shared" si="2"/>
        <v>25.235931995970784</v>
      </c>
    </row>
    <row r="40" spans="2:8" ht="15" customHeight="1">
      <c r="B40" s="1"/>
      <c r="C40" s="1"/>
      <c r="D40" s="23">
        <v>26</v>
      </c>
      <c r="E40" s="26">
        <f t="shared" si="3"/>
        <v>685.96779907139569</v>
      </c>
      <c r="F40" s="26">
        <f t="shared" si="0"/>
        <v>15.112190561342102</v>
      </c>
      <c r="G40" s="26">
        <f t="shared" si="1"/>
        <v>10.123741434628682</v>
      </c>
      <c r="H40" s="25">
        <f t="shared" si="2"/>
        <v>25.235931995970784</v>
      </c>
    </row>
    <row r="41" spans="2:8" ht="15" customHeight="1">
      <c r="B41" s="1"/>
      <c r="C41" s="1"/>
      <c r="D41" s="23">
        <v>27</v>
      </c>
      <c r="E41" s="26">
        <f t="shared" si="3"/>
        <v>670.85560851005357</v>
      </c>
      <c r="F41" s="26">
        <f t="shared" si="0"/>
        <v>15.335221307043241</v>
      </c>
      <c r="G41" s="26">
        <f t="shared" si="1"/>
        <v>9.9007106889275427</v>
      </c>
      <c r="H41" s="25">
        <f t="shared" si="2"/>
        <v>25.235931995970784</v>
      </c>
    </row>
    <row r="42" spans="2:8" ht="15" customHeight="1">
      <c r="B42" s="1"/>
      <c r="C42" s="1"/>
      <c r="D42" s="23">
        <v>28</v>
      </c>
      <c r="E42" s="26">
        <f t="shared" si="3"/>
        <v>655.52038720301039</v>
      </c>
      <c r="F42" s="26">
        <f t="shared" si="0"/>
        <v>15.561543614833022</v>
      </c>
      <c r="G42" s="26">
        <f t="shared" si="1"/>
        <v>9.6743883811377618</v>
      </c>
      <c r="H42" s="25">
        <f t="shared" si="2"/>
        <v>25.235931995970784</v>
      </c>
    </row>
    <row r="43" spans="2:8" ht="15" customHeight="1">
      <c r="B43" s="1"/>
      <c r="C43" s="1"/>
      <c r="D43" s="23">
        <v>29</v>
      </c>
      <c r="E43" s="26">
        <f t="shared" si="3"/>
        <v>639.95884358817739</v>
      </c>
      <c r="F43" s="26">
        <f t="shared" si="0"/>
        <v>15.791206062681933</v>
      </c>
      <c r="G43" s="26">
        <f t="shared" si="1"/>
        <v>9.4447259332888507</v>
      </c>
      <c r="H43" s="25">
        <f t="shared" si="2"/>
        <v>25.235931995970784</v>
      </c>
    </row>
    <row r="44" spans="2:8" ht="15" customHeight="1">
      <c r="B44" s="1"/>
      <c r="C44" s="1"/>
      <c r="D44" s="23">
        <v>30</v>
      </c>
      <c r="E44" s="26">
        <f t="shared" si="3"/>
        <v>624.16763752549548</v>
      </c>
      <c r="F44" s="26">
        <f t="shared" si="0"/>
        <v>16.024257945490348</v>
      </c>
      <c r="G44" s="26">
        <f t="shared" si="1"/>
        <v>9.211674050480438</v>
      </c>
      <c r="H44" s="25">
        <f t="shared" si="2"/>
        <v>25.235931995970784</v>
      </c>
    </row>
    <row r="45" spans="2:8" ht="15" customHeight="1">
      <c r="B45" s="1"/>
      <c r="C45" s="1"/>
      <c r="D45" s="23">
        <v>31</v>
      </c>
      <c r="E45" s="26">
        <f t="shared" si="3"/>
        <v>608.1433795800051</v>
      </c>
      <c r="F45" s="26">
        <f t="shared" si="0"/>
        <v>16.260749285669206</v>
      </c>
      <c r="G45" s="26">
        <f t="shared" si="1"/>
        <v>8.9751827103015778</v>
      </c>
      <c r="H45" s="25">
        <f t="shared" si="2"/>
        <v>25.235931995970784</v>
      </c>
    </row>
    <row r="46" spans="2:8" ht="15" customHeight="1">
      <c r="B46" s="1"/>
      <c r="C46" s="1"/>
      <c r="D46" s="23">
        <v>32</v>
      </c>
      <c r="E46" s="26">
        <f t="shared" si="3"/>
        <v>591.88263029433585</v>
      </c>
      <c r="F46" s="26">
        <f t="shared" si="0"/>
        <v>16.500730843876877</v>
      </c>
      <c r="G46" s="26">
        <f t="shared" si="1"/>
        <v>8.7352011520939072</v>
      </c>
      <c r="H46" s="25">
        <f t="shared" si="2"/>
        <v>25.235931995970784</v>
      </c>
    </row>
    <row r="47" spans="2:8" ht="15" customHeight="1">
      <c r="B47" s="1"/>
      <c r="C47" s="1"/>
      <c r="D47" s="23">
        <v>33</v>
      </c>
      <c r="E47" s="26">
        <f t="shared" si="3"/>
        <v>575.38189945045895</v>
      </c>
      <c r="F47" s="26">
        <f t="shared" si="0"/>
        <v>16.744254129914427</v>
      </c>
      <c r="G47" s="26">
        <f t="shared" si="1"/>
        <v>8.4916778660563565</v>
      </c>
      <c r="H47" s="25">
        <f t="shared" si="2"/>
        <v>25.235931995970784</v>
      </c>
    </row>
    <row r="48" spans="2:8" ht="15" customHeight="1">
      <c r="B48" s="1"/>
      <c r="C48" s="1"/>
      <c r="D48" s="23">
        <v>34</v>
      </c>
      <c r="E48" s="26">
        <f t="shared" si="3"/>
        <v>558.63764532054449</v>
      </c>
      <c r="F48" s="26">
        <f t="shared" si="0"/>
        <v>16.991371413781749</v>
      </c>
      <c r="G48" s="26">
        <f t="shared" si="1"/>
        <v>8.2445605821890364</v>
      </c>
      <c r="H48" s="25">
        <f t="shared" si="2"/>
        <v>25.235931995970784</v>
      </c>
    </row>
    <row r="49" spans="2:8" ht="15" customHeight="1">
      <c r="B49" s="1"/>
      <c r="C49" s="1"/>
      <c r="D49" s="23">
        <v>35</v>
      </c>
      <c r="E49" s="26">
        <f t="shared" si="3"/>
        <v>541.64627390676276</v>
      </c>
      <c r="F49" s="26">
        <f t="shared" si="0"/>
        <v>17.24213573689681</v>
      </c>
      <c r="G49" s="26">
        <f t="shared" si="1"/>
        <v>7.9937962590739753</v>
      </c>
      <c r="H49" s="25">
        <f t="shared" si="2"/>
        <v>25.235931995970784</v>
      </c>
    </row>
    <row r="50" spans="2:8" ht="15" customHeight="1">
      <c r="B50" s="1"/>
      <c r="C50" s="1"/>
      <c r="D50" s="23">
        <v>36</v>
      </c>
      <c r="E50" s="26">
        <f t="shared" si="3"/>
        <v>524.40413816986597</v>
      </c>
      <c r="F50" s="26">
        <f t="shared" si="0"/>
        <v>17.496600923480511</v>
      </c>
      <c r="G50" s="26">
        <f t="shared" si="1"/>
        <v>7.7393310724902724</v>
      </c>
      <c r="H50" s="25">
        <f t="shared" si="2"/>
        <v>25.235931995970784</v>
      </c>
    </row>
    <row r="51" spans="2:8" ht="15" customHeight="1">
      <c r="B51" s="1"/>
      <c r="C51" s="1"/>
      <c r="D51" s="23">
        <v>37</v>
      </c>
      <c r="E51" s="26">
        <f t="shared" si="3"/>
        <v>506.90753724638546</v>
      </c>
      <c r="F51" s="26">
        <f t="shared" si="0"/>
        <v>17.754821592109547</v>
      </c>
      <c r="G51" s="26">
        <f t="shared" si="1"/>
        <v>7.4811104038612379</v>
      </c>
      <c r="H51" s="25">
        <f t="shared" si="2"/>
        <v>25.235931995970784</v>
      </c>
    </row>
    <row r="52" spans="2:8" ht="15" customHeight="1">
      <c r="B52" s="1"/>
      <c r="C52" s="1"/>
      <c r="D52" s="23">
        <v>38</v>
      </c>
      <c r="E52" s="26">
        <f t="shared" si="3"/>
        <v>489.15271565427594</v>
      </c>
      <c r="F52" s="26">
        <f t="shared" si="0"/>
        <v>18.016853167439763</v>
      </c>
      <c r="G52" s="26">
        <f t="shared" si="1"/>
        <v>7.219078828531023</v>
      </c>
      <c r="H52" s="25">
        <f t="shared" si="2"/>
        <v>25.235931995970784</v>
      </c>
    </row>
    <row r="53" spans="2:8" ht="15" customHeight="1">
      <c r="B53" s="1"/>
      <c r="C53" s="1"/>
      <c r="D53" s="23">
        <v>39</v>
      </c>
      <c r="E53" s="26">
        <f t="shared" si="3"/>
        <v>471.13586248683617</v>
      </c>
      <c r="F53" s="26">
        <f t="shared" si="0"/>
        <v>18.28275189210256</v>
      </c>
      <c r="G53" s="26">
        <f t="shared" si="1"/>
        <v>6.9531801038682239</v>
      </c>
      <c r="H53" s="25">
        <f t="shared" si="2"/>
        <v>25.235931995970784</v>
      </c>
    </row>
    <row r="54" spans="2:8" ht="15" customHeight="1">
      <c r="B54" s="1"/>
      <c r="C54" s="1"/>
      <c r="D54" s="23">
        <v>40</v>
      </c>
      <c r="E54" s="26">
        <f t="shared" si="3"/>
        <v>452.85311059473361</v>
      </c>
      <c r="F54" s="26">
        <f t="shared" si="0"/>
        <v>18.552574838776842</v>
      </c>
      <c r="G54" s="26">
        <f t="shared" si="1"/>
        <v>6.6833571571939432</v>
      </c>
      <c r="H54" s="25">
        <f t="shared" si="2"/>
        <v>25.235931995970784</v>
      </c>
    </row>
    <row r="55" spans="2:8" ht="15" customHeight="1">
      <c r="B55" s="1"/>
      <c r="C55" s="1"/>
      <c r="D55" s="23">
        <v>41</v>
      </c>
      <c r="E55" s="26">
        <f t="shared" si="3"/>
        <v>434.30053575595679</v>
      </c>
      <c r="F55" s="26">
        <f t="shared" si="0"/>
        <v>18.826379922439124</v>
      </c>
      <c r="G55" s="26">
        <f t="shared" si="1"/>
        <v>6.4095520735316613</v>
      </c>
      <c r="H55" s="25">
        <f t="shared" si="2"/>
        <v>25.235931995970784</v>
      </c>
    </row>
    <row r="56" spans="2:8" ht="15" customHeight="1">
      <c r="B56" s="1"/>
      <c r="C56" s="1"/>
      <c r="D56" s="23">
        <v>42</v>
      </c>
      <c r="E56" s="26">
        <f t="shared" si="3"/>
        <v>415.47415583351767</v>
      </c>
      <c r="F56" s="26">
        <f t="shared" si="0"/>
        <v>19.104225912794451</v>
      </c>
      <c r="G56" s="26">
        <f t="shared" si="1"/>
        <v>6.1317060831763328</v>
      </c>
      <c r="H56" s="25">
        <f t="shared" si="2"/>
        <v>25.235931995970784</v>
      </c>
    </row>
    <row r="57" spans="2:8" ht="15" customHeight="1">
      <c r="B57" s="1"/>
      <c r="C57" s="1"/>
      <c r="D57" s="23">
        <v>43</v>
      </c>
      <c r="E57" s="26">
        <f t="shared" si="3"/>
        <v>396.36992992072322</v>
      </c>
      <c r="F57" s="26">
        <f t="shared" si="0"/>
        <v>19.386172446890775</v>
      </c>
      <c r="G57" s="26">
        <f t="shared" si="1"/>
        <v>5.8497595490800069</v>
      </c>
      <c r="H57" s="25">
        <f t="shared" si="2"/>
        <v>25.235931995970784</v>
      </c>
    </row>
    <row r="58" spans="2:8" ht="15" customHeight="1">
      <c r="B58" s="1"/>
      <c r="C58" s="1"/>
      <c r="D58" s="23">
        <v>44</v>
      </c>
      <c r="E58" s="26">
        <f t="shared" si="3"/>
        <v>376.98375747383244</v>
      </c>
      <c r="F58" s="26">
        <f t="shared" si="0"/>
        <v>19.672280041919475</v>
      </c>
      <c r="G58" s="26">
        <f t="shared" si="1"/>
        <v>5.5636519540513101</v>
      </c>
      <c r="H58" s="25">
        <f t="shared" si="2"/>
        <v>25.235931995970784</v>
      </c>
    </row>
    <row r="59" spans="2:8" ht="15" customHeight="1">
      <c r="B59" s="1"/>
      <c r="C59" s="1"/>
      <c r="D59" s="23">
        <v>45</v>
      </c>
      <c r="E59" s="26">
        <f t="shared" si="3"/>
        <v>357.31147743191298</v>
      </c>
      <c r="F59" s="26">
        <f t="shared" si="0"/>
        <v>19.9626101082048</v>
      </c>
      <c r="G59" s="26">
        <f t="shared" si="1"/>
        <v>5.2733218877659827</v>
      </c>
      <c r="H59" s="25">
        <f t="shared" si="2"/>
        <v>25.235931995970784</v>
      </c>
    </row>
    <row r="60" spans="2:8" ht="15" customHeight="1">
      <c r="B60" s="1"/>
      <c r="C60" s="1"/>
      <c r="D60" s="23">
        <v>46</v>
      </c>
      <c r="E60" s="26">
        <f t="shared" si="3"/>
        <v>337.34886732370819</v>
      </c>
      <c r="F60" s="26">
        <f t="shared" si="0"/>
        <v>20.257224962385056</v>
      </c>
      <c r="G60" s="26">
        <f t="shared" si="1"/>
        <v>4.978707033585728</v>
      </c>
      <c r="H60" s="25">
        <f t="shared" si="2"/>
        <v>25.235931995970784</v>
      </c>
    </row>
    <row r="61" spans="2:8" ht="15" customHeight="1">
      <c r="B61" s="1"/>
      <c r="C61" s="1"/>
      <c r="D61" s="23">
        <v>47</v>
      </c>
      <c r="E61" s="26">
        <f t="shared" si="3"/>
        <v>317.09164236132312</v>
      </c>
      <c r="F61" s="26">
        <f t="shared" si="0"/>
        <v>20.556187840788255</v>
      </c>
      <c r="G61" s="26">
        <f t="shared" si="1"/>
        <v>4.6797441551825276</v>
      </c>
      <c r="H61" s="25">
        <f t="shared" si="2"/>
        <v>25.235931995970784</v>
      </c>
    </row>
    <row r="62" spans="2:8" ht="15" customHeight="1">
      <c r="B62" s="1"/>
      <c r="C62" s="1"/>
      <c r="D62" s="23">
        <v>48</v>
      </c>
      <c r="E62" s="26">
        <f t="shared" si="3"/>
        <v>296.53545452053487</v>
      </c>
      <c r="F62" s="26">
        <f t="shared" si="0"/>
        <v>20.859562913005224</v>
      </c>
      <c r="G62" s="26">
        <f t="shared" si="1"/>
        <v>4.376369082965561</v>
      </c>
      <c r="H62" s="25">
        <f t="shared" si="2"/>
        <v>25.235931995970784</v>
      </c>
    </row>
    <row r="63" spans="2:8" ht="15" customHeight="1">
      <c r="B63" s="1"/>
      <c r="C63" s="1"/>
      <c r="D63" s="23">
        <v>49</v>
      </c>
      <c r="E63" s="26">
        <f t="shared" si="3"/>
        <v>275.67589160752965</v>
      </c>
      <c r="F63" s="26">
        <f t="shared" si="0"/>
        <v>21.167415295662991</v>
      </c>
      <c r="G63" s="26">
        <f t="shared" si="1"/>
        <v>4.068516700307792</v>
      </c>
      <c r="H63" s="25">
        <f t="shared" si="2"/>
        <v>25.235931995970784</v>
      </c>
    </row>
    <row r="64" spans="2:8" ht="15" customHeight="1">
      <c r="B64" s="1"/>
      <c r="C64" s="1"/>
      <c r="D64" s="23">
        <v>50</v>
      </c>
      <c r="E64" s="26">
        <f t="shared" si="3"/>
        <v>254.50847631186667</v>
      </c>
      <c r="F64" s="26">
        <f t="shared" si="0"/>
        <v>21.479811066401485</v>
      </c>
      <c r="G64" s="26">
        <f t="shared" si="1"/>
        <v>3.756120929569299</v>
      </c>
      <c r="H64" s="25">
        <f t="shared" si="2"/>
        <v>25.235931995970784</v>
      </c>
    </row>
    <row r="65" spans="2:8" ht="15" customHeight="1">
      <c r="B65" s="1"/>
      <c r="C65" s="1"/>
      <c r="D65" s="23">
        <v>51</v>
      </c>
      <c r="E65" s="26">
        <f t="shared" si="3"/>
        <v>233.02866524546519</v>
      </c>
      <c r="F65" s="26">
        <f t="shared" si="0"/>
        <v>21.796817278056462</v>
      </c>
      <c r="G65" s="26">
        <f t="shared" si="1"/>
        <v>3.4391147179143231</v>
      </c>
      <c r="H65" s="25">
        <f t="shared" si="2"/>
        <v>25.235931995970784</v>
      </c>
    </row>
    <row r="66" spans="2:8" ht="15" customHeight="1">
      <c r="B66" s="1"/>
      <c r="C66" s="1"/>
      <c r="D66" s="23">
        <v>52</v>
      </c>
      <c r="E66" s="26">
        <f t="shared" si="3"/>
        <v>211.23184796740873</v>
      </c>
      <c r="F66" s="26">
        <f t="shared" si="0"/>
        <v>22.118501973051778</v>
      </c>
      <c r="G66" s="26">
        <f t="shared" si="1"/>
        <v>3.1174300229190073</v>
      </c>
      <c r="H66" s="25">
        <f t="shared" si="2"/>
        <v>25.235931995970784</v>
      </c>
    </row>
    <row r="67" spans="2:8" ht="15" customHeight="1">
      <c r="B67" s="1"/>
      <c r="C67" s="1"/>
      <c r="D67" s="23">
        <v>53</v>
      </c>
      <c r="E67" s="26">
        <f t="shared" si="3"/>
        <v>189.11334599435696</v>
      </c>
      <c r="F67" s="26">
        <f t="shared" si="0"/>
        <v>22.444934198004066</v>
      </c>
      <c r="G67" s="26">
        <f t="shared" si="1"/>
        <v>2.7909977979667184</v>
      </c>
      <c r="H67" s="25">
        <f t="shared" si="2"/>
        <v>25.235931995970784</v>
      </c>
    </row>
    <row r="68" spans="2:8" ht="15" customHeight="1">
      <c r="B68" s="1"/>
      <c r="C68" s="1"/>
      <c r="D68" s="23">
        <v>54</v>
      </c>
      <c r="E68" s="26">
        <f t="shared" si="3"/>
        <v>166.6684117963529</v>
      </c>
      <c r="F68" s="26">
        <f t="shared" si="0"/>
        <v>22.776184018542942</v>
      </c>
      <c r="G68" s="26">
        <f t="shared" si="1"/>
        <v>2.4597479774278415</v>
      </c>
      <c r="H68" s="25">
        <f t="shared" si="2"/>
        <v>25.235931995970784</v>
      </c>
    </row>
    <row r="69" spans="2:8" ht="15" customHeight="1">
      <c r="B69" s="1"/>
      <c r="C69" s="1"/>
      <c r="D69" s="23">
        <v>55</v>
      </c>
      <c r="E69" s="26">
        <f t="shared" si="3"/>
        <v>143.89222777780995</v>
      </c>
      <c r="F69" s="26">
        <f t="shared" si="0"/>
        <v>23.112322534349939</v>
      </c>
      <c r="G69" s="26">
        <f t="shared" si="1"/>
        <v>2.1236094616208452</v>
      </c>
      <c r="H69" s="25">
        <f t="shared" si="2"/>
        <v>25.235931995970784</v>
      </c>
    </row>
    <row r="70" spans="2:8" ht="15" customHeight="1">
      <c r="B70" s="1"/>
      <c r="C70" s="1"/>
      <c r="D70" s="23">
        <v>56</v>
      </c>
      <c r="E70" s="26">
        <f t="shared" si="3"/>
        <v>120.77990524346001</v>
      </c>
      <c r="F70" s="26">
        <f t="shared" si="0"/>
        <v>23.453421894419385</v>
      </c>
      <c r="G70" s="26">
        <f t="shared" si="1"/>
        <v>1.7825101015513971</v>
      </c>
      <c r="H70" s="25">
        <f t="shared" si="2"/>
        <v>25.235931995970784</v>
      </c>
    </row>
    <row r="71" spans="2:8" ht="15" customHeight="1">
      <c r="B71" s="1"/>
      <c r="C71" s="1"/>
      <c r="D71" s="23">
        <v>57</v>
      </c>
      <c r="E71" s="26">
        <f t="shared" si="3"/>
        <v>97.326483349040615</v>
      </c>
      <c r="F71" s="26">
        <f t="shared" si="0"/>
        <v>23.799555312544527</v>
      </c>
      <c r="G71" s="26">
        <f t="shared" si="1"/>
        <v>1.4363766834262577</v>
      </c>
      <c r="H71" s="25">
        <f t="shared" si="2"/>
        <v>25.235931995970784</v>
      </c>
    </row>
    <row r="72" spans="2:8" ht="15" customHeight="1">
      <c r="B72" s="1"/>
      <c r="C72" s="1"/>
      <c r="D72" s="23">
        <v>58</v>
      </c>
      <c r="E72" s="26">
        <f t="shared" si="3"/>
        <v>73.526928036496088</v>
      </c>
      <c r="F72" s="26">
        <f t="shared" si="0"/>
        <v>24.150797083032163</v>
      </c>
      <c r="G72" s="26">
        <f t="shared" si="1"/>
        <v>1.0851349129386214</v>
      </c>
      <c r="H72" s="25">
        <f t="shared" si="2"/>
        <v>25.235931995970784</v>
      </c>
    </row>
    <row r="73" spans="2:8" ht="15" customHeight="1">
      <c r="B73" s="1"/>
      <c r="C73" s="1"/>
      <c r="D73" s="23">
        <v>59</v>
      </c>
      <c r="E73" s="26">
        <f t="shared" si="3"/>
        <v>49.376130953463928</v>
      </c>
      <c r="F73" s="26">
        <f t="shared" si="0"/>
        <v>24.507222596649246</v>
      </c>
      <c r="G73" s="26">
        <f t="shared" si="1"/>
        <v>0.72870939932153855</v>
      </c>
      <c r="H73" s="25">
        <f t="shared" si="2"/>
        <v>25.235931995970784</v>
      </c>
    </row>
    <row r="74" spans="2:8" ht="15" customHeight="1">
      <c r="B74" s="1"/>
      <c r="C74" s="1"/>
      <c r="D74" s="23">
        <v>60</v>
      </c>
      <c r="E74" s="26">
        <f t="shared" si="3"/>
        <v>24.868908356814682</v>
      </c>
      <c r="F74" s="26">
        <f t="shared" si="0"/>
        <v>24.868908356804795</v>
      </c>
      <c r="G74" s="26">
        <f t="shared" si="1"/>
        <v>0.36702363916599007</v>
      </c>
      <c r="H74" s="25">
        <f t="shared" si="2"/>
        <v>25.235931995970784</v>
      </c>
    </row>
    <row r="75" spans="2:8" ht="15" customHeight="1">
      <c r="B75" s="1"/>
      <c r="C75" s="1"/>
      <c r="E75" s="26"/>
      <c r="F75" s="40">
        <f>SUM(F15:F74)</f>
        <v>999.99999999999</v>
      </c>
      <c r="G75" s="40"/>
      <c r="H75" s="40">
        <f>SUM(H15:H74)</f>
        <v>1514.155919758246</v>
      </c>
    </row>
    <row r="76" spans="2:8" ht="15" customHeight="1">
      <c r="B76" s="1"/>
      <c r="C76" s="1"/>
      <c r="G76" s="2"/>
    </row>
    <row r="77" spans="2:8" ht="15" customHeight="1">
      <c r="B77" s="1"/>
      <c r="C77" s="1"/>
    </row>
    <row r="78" spans="2:8" ht="15" customHeight="1">
      <c r="B78" s="1"/>
      <c r="C78" s="1"/>
    </row>
    <row r="79" spans="2:8" ht="15" customHeight="1">
      <c r="B79" s="1"/>
      <c r="C79" s="1"/>
      <c r="G79" s="1"/>
    </row>
    <row r="80" spans="2:8" ht="15" customHeight="1">
      <c r="B80" s="1"/>
      <c r="C80" s="1"/>
    </row>
    <row r="81" spans="2:7" ht="15" customHeight="1">
      <c r="B81" s="1"/>
      <c r="C81" s="1"/>
      <c r="G81" s="1"/>
    </row>
    <row r="82" spans="2:7" ht="15" customHeight="1">
      <c r="B82" s="1"/>
      <c r="C82" s="1"/>
    </row>
    <row r="83" spans="2:7" ht="15" customHeight="1">
      <c r="B83" s="1"/>
      <c r="C83" s="1"/>
    </row>
    <row r="84" spans="2:7" ht="15" customHeight="1">
      <c r="B84" s="1"/>
      <c r="C84" s="1"/>
    </row>
    <row r="85" spans="2:7" ht="15" customHeight="1">
      <c r="B85" s="1"/>
      <c r="C85" s="1"/>
    </row>
    <row r="86" spans="2:7" ht="15" customHeight="1">
      <c r="B86" s="1"/>
      <c r="C86" s="1"/>
    </row>
    <row r="87" spans="2:7" ht="15" customHeight="1">
      <c r="B87" s="1"/>
      <c r="C87" s="1"/>
    </row>
    <row r="88" spans="2:7" ht="15" customHeight="1">
      <c r="B88" s="1"/>
      <c r="C88" s="1"/>
    </row>
    <row r="89" spans="2:7" ht="15" customHeight="1">
      <c r="B89" s="1"/>
      <c r="C89" s="1"/>
    </row>
    <row r="90" spans="2:7" ht="15" customHeight="1">
      <c r="B90" s="1"/>
      <c r="C90" s="1"/>
    </row>
    <row r="91" spans="2:7" ht="15" customHeight="1">
      <c r="B91" s="1"/>
      <c r="C91" s="1"/>
    </row>
    <row r="92" spans="2:7" ht="15" customHeight="1">
      <c r="B92" s="1"/>
      <c r="C92" s="1"/>
    </row>
    <row r="93" spans="2:7" ht="15" customHeight="1">
      <c r="B93" s="1"/>
      <c r="C93" s="1"/>
    </row>
    <row r="94" spans="2:7" ht="15" customHeight="1">
      <c r="B94" s="1"/>
      <c r="C94" s="1"/>
    </row>
    <row r="95" spans="2:7" ht="15" customHeight="1">
      <c r="B95" s="1"/>
      <c r="C95" s="1"/>
    </row>
    <row r="96" spans="2:7" ht="15" customHeight="1">
      <c r="B96" s="1"/>
      <c r="C96" s="1"/>
    </row>
    <row r="97" spans="2:3" ht="15" customHeight="1">
      <c r="B97" s="1"/>
      <c r="C97" s="1"/>
    </row>
    <row r="98" spans="2:3" ht="15" customHeight="1">
      <c r="B98" s="1"/>
      <c r="C98" s="1"/>
    </row>
    <row r="99" spans="2:3" ht="15" customHeight="1">
      <c r="B99" s="1"/>
      <c r="C99" s="1"/>
    </row>
    <row r="100" spans="2:3" ht="15" customHeight="1">
      <c r="B100" s="1"/>
      <c r="C100" s="1"/>
    </row>
    <row r="101" spans="2:3" ht="15" customHeight="1">
      <c r="B101" s="1"/>
      <c r="C101" s="1"/>
    </row>
    <row r="102" spans="2:3" ht="15" customHeight="1">
      <c r="B102" s="1"/>
      <c r="C102" s="1"/>
    </row>
    <row r="103" spans="2:3" ht="15" customHeight="1">
      <c r="B103" s="1"/>
      <c r="C103" s="1"/>
    </row>
    <row r="104" spans="2:3" ht="15" customHeight="1">
      <c r="B104" s="1"/>
      <c r="C104" s="1"/>
    </row>
    <row r="105" spans="2:3" ht="15" customHeight="1">
      <c r="B105" s="1"/>
      <c r="C105" s="1"/>
    </row>
    <row r="106" spans="2:3" ht="15" customHeight="1">
      <c r="B106" s="1"/>
      <c r="C106" s="1"/>
    </row>
    <row r="107" spans="2:3" ht="15" customHeight="1">
      <c r="B107" s="1"/>
      <c r="C107" s="1"/>
    </row>
    <row r="108" spans="2:3" ht="15" customHeight="1">
      <c r="B108" s="1"/>
      <c r="C108" s="1"/>
    </row>
    <row r="109" spans="2:3" ht="15" customHeight="1">
      <c r="B109" s="1"/>
      <c r="C109" s="1"/>
    </row>
    <row r="110" spans="2:3" ht="15" customHeight="1">
      <c r="B110" s="1"/>
      <c r="C110" s="1"/>
    </row>
    <row r="111" spans="2:3" ht="15" customHeight="1">
      <c r="B111" s="1"/>
      <c r="C111" s="1"/>
    </row>
    <row r="112" spans="2:3" ht="15" customHeight="1">
      <c r="B112" s="1"/>
      <c r="C112" s="1"/>
    </row>
    <row r="113" spans="2:3" ht="15" customHeight="1">
      <c r="B113" s="1"/>
      <c r="C113" s="1"/>
    </row>
    <row r="114" spans="2:3" ht="15" customHeight="1">
      <c r="B114" s="1"/>
      <c r="C114" s="1"/>
    </row>
    <row r="115" spans="2:3" ht="15" customHeight="1">
      <c r="B115" s="1"/>
      <c r="C115" s="1"/>
    </row>
    <row r="116" spans="2:3" ht="15" customHeight="1">
      <c r="B116" s="1"/>
      <c r="C116" s="1"/>
    </row>
    <row r="117" spans="2:3" ht="15" customHeight="1">
      <c r="B117" s="1"/>
      <c r="C117" s="1"/>
    </row>
    <row r="118" spans="2:3" ht="15" customHeight="1">
      <c r="B118" s="1"/>
      <c r="C118" s="1"/>
    </row>
    <row r="119" spans="2:3" ht="15" customHeight="1">
      <c r="B119" s="1"/>
      <c r="C119" s="1"/>
    </row>
    <row r="120" spans="2:3" ht="15" customHeight="1">
      <c r="B120" s="1"/>
      <c r="C120" s="1"/>
    </row>
    <row r="121" spans="2:3" ht="15" customHeight="1">
      <c r="B121" s="1"/>
      <c r="C121" s="1"/>
    </row>
    <row r="122" spans="2:3" ht="15" customHeight="1">
      <c r="B122" s="1"/>
      <c r="C122" s="1"/>
    </row>
    <row r="123" spans="2:3" ht="15" customHeight="1">
      <c r="B123" s="1"/>
      <c r="C123" s="1"/>
    </row>
    <row r="124" spans="2:3" ht="15" customHeight="1">
      <c r="B124" s="1"/>
      <c r="C124" s="1"/>
    </row>
    <row r="125" spans="2:3" ht="15" customHeight="1">
      <c r="B125" s="1"/>
      <c r="C125" s="1"/>
    </row>
    <row r="126" spans="2:3" ht="15" customHeight="1">
      <c r="B126" s="1"/>
      <c r="C126" s="1"/>
    </row>
    <row r="127" spans="2:3" ht="15" customHeight="1">
      <c r="B127" s="1"/>
      <c r="C127" s="1"/>
    </row>
    <row r="128" spans="2:3" ht="15" customHeight="1">
      <c r="B128" s="1"/>
      <c r="C128" s="1"/>
    </row>
    <row r="129" spans="2:3" ht="15" customHeight="1">
      <c r="B129" s="1"/>
      <c r="C129" s="1"/>
    </row>
    <row r="130" spans="2:3" ht="15" customHeight="1">
      <c r="B130" s="1"/>
      <c r="C130" s="1"/>
    </row>
    <row r="131" spans="2:3" ht="15" customHeight="1">
      <c r="B131" s="1"/>
      <c r="C131" s="1"/>
    </row>
    <row r="132" spans="2:3" ht="15" customHeight="1">
      <c r="B132" s="1"/>
      <c r="C132" s="1"/>
    </row>
    <row r="133" spans="2:3" ht="15" customHeight="1">
      <c r="B133" s="1"/>
      <c r="C133" s="1"/>
    </row>
    <row r="134" spans="2:3" ht="15" customHeight="1">
      <c r="B134" s="1"/>
      <c r="C134" s="1"/>
    </row>
    <row r="135" spans="2:3" ht="15" customHeight="1">
      <c r="B135" s="1"/>
      <c r="C135" s="1"/>
    </row>
    <row r="136" spans="2:3" ht="15" customHeight="1">
      <c r="B136" s="1"/>
      <c r="C136" s="1"/>
    </row>
    <row r="137" spans="2:3" ht="15" customHeight="1">
      <c r="B137" s="1"/>
      <c r="C137" s="1"/>
    </row>
    <row r="138" spans="2:3" ht="15" customHeight="1">
      <c r="B138" s="1"/>
      <c r="C138" s="1"/>
    </row>
    <row r="139" spans="2:3" ht="15" customHeight="1">
      <c r="B139" s="1"/>
      <c r="C139" s="1"/>
    </row>
    <row r="140" spans="2:3" ht="15" customHeight="1">
      <c r="B140" s="1"/>
      <c r="C140" s="1"/>
    </row>
    <row r="141" spans="2:3" ht="15" customHeight="1">
      <c r="B141" s="1"/>
      <c r="C141" s="1"/>
    </row>
    <row r="142" spans="2:3" ht="15" customHeight="1">
      <c r="B142" s="1"/>
      <c r="C142" s="1"/>
    </row>
    <row r="143" spans="2:3" ht="15" customHeight="1">
      <c r="B143" s="1"/>
      <c r="C143" s="1"/>
    </row>
    <row r="144" spans="2:3" ht="15" customHeight="1">
      <c r="B144" s="1"/>
      <c r="C144" s="1"/>
    </row>
    <row r="145" spans="2:3" ht="15" customHeight="1">
      <c r="B145" s="1"/>
      <c r="C145" s="1"/>
    </row>
    <row r="146" spans="2:3" ht="15" customHeight="1">
      <c r="B146" s="1"/>
      <c r="C146" s="1"/>
    </row>
    <row r="147" spans="2:3" ht="15" customHeight="1">
      <c r="B147" s="1"/>
      <c r="C147" s="1"/>
    </row>
    <row r="148" spans="2:3" ht="15" customHeight="1">
      <c r="B148" s="1"/>
      <c r="C148" s="1"/>
    </row>
    <row r="149" spans="2:3" ht="15" customHeight="1">
      <c r="B149" s="1"/>
      <c r="C149" s="1"/>
    </row>
    <row r="150" spans="2:3" ht="15" customHeight="1">
      <c r="B150" s="1"/>
      <c r="C150" s="1"/>
    </row>
    <row r="151" spans="2:3" ht="15" customHeight="1">
      <c r="B151" s="1"/>
      <c r="C151" s="1"/>
    </row>
    <row r="152" spans="2:3" ht="15" customHeight="1">
      <c r="B152" s="1"/>
      <c r="C152" s="1"/>
    </row>
    <row r="153" spans="2:3" ht="15" customHeight="1">
      <c r="B153" s="1"/>
      <c r="C153" s="1"/>
    </row>
    <row r="154" spans="2:3" ht="15" customHeight="1">
      <c r="B154" s="1"/>
      <c r="C154" s="1"/>
    </row>
    <row r="155" spans="2:3" ht="15" customHeight="1">
      <c r="B155" s="1"/>
      <c r="C155" s="1"/>
    </row>
    <row r="156" spans="2:3" ht="15" customHeight="1">
      <c r="B156" s="1"/>
      <c r="C156" s="1"/>
    </row>
    <row r="157" spans="2:3" ht="15" customHeight="1">
      <c r="B157" s="1"/>
      <c r="C157" s="1"/>
    </row>
    <row r="158" spans="2:3" ht="15" customHeight="1">
      <c r="B158" s="1"/>
      <c r="C158" s="1"/>
    </row>
    <row r="159" spans="2:3" ht="15" customHeight="1">
      <c r="B159" s="1"/>
      <c r="C159" s="1"/>
    </row>
    <row r="160" spans="2:3" ht="15" customHeight="1">
      <c r="B160" s="1"/>
      <c r="C160" s="1"/>
    </row>
    <row r="161" spans="2:3" ht="15" customHeight="1">
      <c r="B161" s="1"/>
      <c r="C161" s="1"/>
    </row>
    <row r="162" spans="2:3" ht="15" customHeight="1">
      <c r="B162" s="1"/>
      <c r="C162" s="1"/>
    </row>
    <row r="163" spans="2:3" ht="15" customHeight="1">
      <c r="B163" s="1"/>
      <c r="C163" s="1"/>
    </row>
    <row r="164" spans="2:3" ht="15" customHeight="1">
      <c r="B164" s="1"/>
      <c r="C164" s="1"/>
    </row>
    <row r="165" spans="2:3" ht="15" customHeight="1">
      <c r="B165" s="1"/>
      <c r="C165" s="1"/>
    </row>
    <row r="166" spans="2:3" ht="15" customHeight="1">
      <c r="B166" s="1"/>
      <c r="C166" s="1"/>
    </row>
    <row r="167" spans="2:3" ht="15" customHeight="1">
      <c r="B167" s="1"/>
      <c r="C167" s="1"/>
    </row>
    <row r="168" spans="2:3" ht="15" customHeight="1">
      <c r="B168" s="1"/>
      <c r="C168" s="1"/>
    </row>
    <row r="169" spans="2:3" ht="15" customHeight="1">
      <c r="B169" s="1"/>
      <c r="C169" s="1"/>
    </row>
    <row r="170" spans="2:3" ht="15" customHeight="1">
      <c r="B170" s="1"/>
      <c r="C170" s="1"/>
    </row>
    <row r="171" spans="2:3" ht="15" customHeight="1">
      <c r="B171" s="1"/>
      <c r="C171" s="1"/>
    </row>
    <row r="172" spans="2:3" ht="15" customHeight="1">
      <c r="B172" s="1"/>
      <c r="C172" s="1"/>
    </row>
    <row r="173" spans="2:3" ht="15" customHeight="1">
      <c r="B173" s="1"/>
      <c r="C173" s="1"/>
    </row>
    <row r="174" spans="2:3" ht="15" customHeight="1">
      <c r="B174" s="1"/>
      <c r="C174" s="1"/>
    </row>
    <row r="175" spans="2:3" ht="15" customHeight="1">
      <c r="B175" s="1"/>
      <c r="C175" s="1"/>
    </row>
    <row r="176" spans="2:3" ht="15" customHeight="1">
      <c r="B176" s="1"/>
      <c r="C176" s="1"/>
    </row>
    <row r="177" spans="2:3" ht="15" customHeight="1">
      <c r="B177" s="1"/>
      <c r="C177" s="1"/>
    </row>
    <row r="178" spans="2:3" ht="15" customHeight="1">
      <c r="B178" s="1"/>
      <c r="C178" s="1"/>
    </row>
    <row r="179" spans="2:3" ht="15" customHeight="1">
      <c r="B179" s="1"/>
      <c r="C179" s="1"/>
    </row>
    <row r="180" spans="2:3" ht="15" customHeight="1">
      <c r="B180" s="1"/>
      <c r="C180" s="1"/>
    </row>
    <row r="181" spans="2:3" ht="15" customHeight="1">
      <c r="B181" s="1"/>
      <c r="C181" s="1"/>
    </row>
    <row r="182" spans="2:3" ht="15" customHeight="1">
      <c r="B182" s="1"/>
      <c r="C182" s="1"/>
    </row>
    <row r="183" spans="2:3" ht="15" customHeight="1">
      <c r="B183" s="1"/>
      <c r="C183" s="1"/>
    </row>
    <row r="184" spans="2:3" ht="15" customHeight="1">
      <c r="B184" s="1"/>
      <c r="C184" s="1"/>
    </row>
    <row r="185" spans="2:3" ht="15" customHeight="1">
      <c r="B185" s="1"/>
      <c r="C185" s="1"/>
    </row>
    <row r="186" spans="2:3" ht="15" customHeight="1">
      <c r="B186" s="1"/>
      <c r="C186" s="1"/>
    </row>
    <row r="187" spans="2:3" ht="15" customHeight="1">
      <c r="B187" s="1"/>
      <c r="C187" s="1"/>
    </row>
    <row r="188" spans="2:3" ht="15" customHeight="1">
      <c r="B188" s="1"/>
      <c r="C188" s="1"/>
    </row>
    <row r="189" spans="2:3" ht="15" customHeight="1">
      <c r="B189" s="1"/>
      <c r="C189" s="1"/>
    </row>
    <row r="190" spans="2:3" ht="15" customHeight="1">
      <c r="B190" s="1"/>
      <c r="C190" s="1"/>
    </row>
    <row r="191" spans="2:3" ht="15" customHeight="1">
      <c r="B191" s="1"/>
      <c r="C191" s="1"/>
    </row>
    <row r="192" spans="2:3" ht="15" customHeight="1">
      <c r="B192" s="1"/>
      <c r="C192" s="1"/>
    </row>
    <row r="193" spans="2:3" ht="15" customHeight="1">
      <c r="B193" s="1"/>
      <c r="C193" s="1"/>
    </row>
    <row r="194" spans="2:3" ht="15" customHeight="1">
      <c r="B194" s="1"/>
      <c r="C194" s="1"/>
    </row>
    <row r="195" spans="2:3" ht="15" customHeight="1">
      <c r="B195" s="1"/>
      <c r="C195" s="1"/>
    </row>
    <row r="196" spans="2:3" ht="15" customHeight="1">
      <c r="B196" s="1"/>
      <c r="C196" s="1"/>
    </row>
    <row r="197" spans="2:3" ht="15" customHeight="1">
      <c r="B197" s="1"/>
      <c r="C197" s="1"/>
    </row>
    <row r="198" spans="2:3" ht="15" customHeight="1">
      <c r="B198" s="1"/>
      <c r="C198" s="1"/>
    </row>
    <row r="199" spans="2:3" ht="15" customHeight="1">
      <c r="B199" s="1"/>
      <c r="C199" s="1"/>
    </row>
    <row r="200" spans="2:3" ht="15" customHeight="1">
      <c r="B200" s="1"/>
      <c r="C200" s="1"/>
    </row>
    <row r="201" spans="2:3" ht="15" customHeight="1">
      <c r="B201" s="1"/>
      <c r="C201" s="1"/>
    </row>
    <row r="202" spans="2:3" ht="15" customHeight="1">
      <c r="B202" s="1"/>
      <c r="C202" s="1"/>
    </row>
    <row r="203" spans="2:3" ht="15" customHeight="1">
      <c r="B203" s="1"/>
      <c r="C203" s="1"/>
    </row>
    <row r="204" spans="2:3" ht="15" customHeight="1">
      <c r="B204" s="1"/>
      <c r="C204" s="1"/>
    </row>
    <row r="205" spans="2:3" ht="15" customHeight="1">
      <c r="B205" s="1"/>
      <c r="C205" s="1"/>
    </row>
    <row r="206" spans="2:3" ht="15" customHeight="1">
      <c r="B206" s="1"/>
      <c r="C206" s="1"/>
    </row>
    <row r="207" spans="2:3" ht="15" customHeight="1">
      <c r="B207" s="1"/>
      <c r="C207" s="1"/>
    </row>
    <row r="208" spans="2:3" ht="15" customHeight="1">
      <c r="B208" s="1"/>
      <c r="C208" s="1"/>
    </row>
    <row r="209" spans="2:3" ht="15" customHeight="1">
      <c r="B209" s="1"/>
      <c r="C209" s="1"/>
    </row>
    <row r="210" spans="2:3" ht="15" customHeight="1">
      <c r="B210" s="1"/>
      <c r="C210" s="1"/>
    </row>
    <row r="211" spans="2:3" ht="15" customHeight="1">
      <c r="B211" s="1"/>
      <c r="C211" s="1"/>
    </row>
    <row r="212" spans="2:3" ht="15" customHeight="1">
      <c r="B212" s="1"/>
      <c r="C212" s="1"/>
    </row>
    <row r="213" spans="2:3" ht="15" customHeight="1">
      <c r="B213" s="1"/>
      <c r="C213" s="1"/>
    </row>
    <row r="214" spans="2:3" ht="15" customHeight="1">
      <c r="B214" s="1"/>
      <c r="C214" s="1"/>
    </row>
    <row r="215" spans="2:3" ht="15" customHeight="1">
      <c r="B215" s="1"/>
      <c r="C215" s="1"/>
    </row>
    <row r="216" spans="2:3" ht="15" customHeight="1">
      <c r="B216" s="1"/>
      <c r="C216" s="1"/>
    </row>
    <row r="217" spans="2:3" ht="15" customHeight="1">
      <c r="B217" s="1"/>
      <c r="C217" s="1"/>
    </row>
    <row r="218" spans="2:3" ht="15" customHeight="1">
      <c r="B218" s="1"/>
      <c r="C218" s="1"/>
    </row>
    <row r="219" spans="2:3" ht="15" customHeight="1">
      <c r="B219" s="1"/>
      <c r="C219" s="1"/>
    </row>
    <row r="220" spans="2:3" ht="15" customHeight="1">
      <c r="B220" s="1"/>
      <c r="C220" s="1"/>
    </row>
    <row r="221" spans="2:3" ht="15" customHeight="1">
      <c r="B221" s="1"/>
      <c r="C221" s="1"/>
    </row>
    <row r="222" spans="2:3" ht="15" customHeight="1">
      <c r="B222" s="1"/>
      <c r="C222" s="1"/>
    </row>
    <row r="223" spans="2:3" ht="15" customHeight="1">
      <c r="B223" s="1"/>
      <c r="C223" s="1"/>
    </row>
    <row r="224" spans="2:3" ht="15" customHeight="1">
      <c r="B224" s="1"/>
      <c r="C224" s="1"/>
    </row>
    <row r="225" spans="2:3" ht="15" customHeight="1">
      <c r="B225" s="1"/>
      <c r="C225" s="1"/>
    </row>
    <row r="226" spans="2:3" ht="15" customHeight="1">
      <c r="B226" s="1"/>
      <c r="C226" s="1"/>
    </row>
    <row r="227" spans="2:3" ht="15" customHeight="1">
      <c r="B227" s="1"/>
      <c r="C227" s="1"/>
    </row>
    <row r="228" spans="2:3" ht="15" customHeight="1">
      <c r="B228" s="1"/>
      <c r="C228" s="1"/>
    </row>
    <row r="229" spans="2:3" ht="15" customHeight="1">
      <c r="B229" s="1"/>
      <c r="C229" s="1"/>
    </row>
    <row r="230" spans="2:3" ht="15" customHeight="1">
      <c r="B230" s="1"/>
      <c r="C230" s="1"/>
    </row>
    <row r="231" spans="2:3" ht="15" customHeight="1">
      <c r="B231" s="1"/>
      <c r="C231" s="1"/>
    </row>
    <row r="232" spans="2:3" ht="15" customHeight="1">
      <c r="B232" s="1"/>
      <c r="C232" s="1"/>
    </row>
    <row r="233" spans="2:3" ht="15" customHeight="1">
      <c r="B233" s="1"/>
      <c r="C233" s="1"/>
    </row>
    <row r="234" spans="2:3" ht="15" customHeight="1">
      <c r="B234" s="1"/>
      <c r="C234" s="1"/>
    </row>
    <row r="235" spans="2:3" ht="15" customHeight="1">
      <c r="B235" s="1"/>
      <c r="C235" s="1"/>
    </row>
    <row r="236" spans="2:3" ht="15" customHeight="1">
      <c r="B236" s="1"/>
      <c r="C236" s="1"/>
    </row>
    <row r="237" spans="2:3" ht="15" customHeight="1">
      <c r="B237" s="1"/>
      <c r="C237" s="1"/>
    </row>
    <row r="238" spans="2:3" ht="15" customHeight="1">
      <c r="B238" s="1"/>
      <c r="C238" s="1"/>
    </row>
    <row r="239" spans="2:3" ht="15" customHeight="1">
      <c r="B239" s="1"/>
      <c r="C239" s="1"/>
    </row>
    <row r="240" spans="2:3" ht="15" customHeight="1">
      <c r="B240" s="1"/>
      <c r="C240" s="1"/>
    </row>
    <row r="241" spans="2:3" ht="15" customHeight="1">
      <c r="B241" s="1"/>
      <c r="C241" s="1"/>
    </row>
    <row r="242" spans="2:3" ht="15" customHeight="1">
      <c r="B242" s="1"/>
      <c r="C242" s="1"/>
    </row>
    <row r="243" spans="2:3" ht="15" customHeight="1">
      <c r="B243" s="1"/>
      <c r="C243" s="1"/>
    </row>
    <row r="244" spans="2:3" ht="15" customHeight="1">
      <c r="B244" s="1"/>
      <c r="C244" s="1"/>
    </row>
    <row r="245" spans="2:3" ht="15" customHeight="1">
      <c r="B245" s="1"/>
      <c r="C245" s="1"/>
    </row>
    <row r="246" spans="2:3" ht="15" customHeight="1">
      <c r="B246" s="1"/>
      <c r="C246" s="1"/>
    </row>
    <row r="247" spans="2:3" ht="15" customHeight="1">
      <c r="B247" s="1"/>
      <c r="C247" s="1"/>
    </row>
    <row r="248" spans="2:3" ht="15" customHeight="1">
      <c r="B248" s="1"/>
      <c r="C248" s="1"/>
    </row>
    <row r="249" spans="2:3" ht="15" customHeight="1">
      <c r="B249" s="1"/>
      <c r="C249" s="1"/>
    </row>
    <row r="250" spans="2:3" ht="15" customHeight="1">
      <c r="B250" s="1"/>
      <c r="C250" s="1"/>
    </row>
    <row r="251" spans="2:3" ht="15" customHeight="1">
      <c r="B251" s="1"/>
      <c r="C251" s="1"/>
    </row>
    <row r="252" spans="2:3" ht="15" customHeight="1">
      <c r="B252" s="1"/>
      <c r="C252" s="1"/>
    </row>
    <row r="253" spans="2:3" ht="15" customHeight="1">
      <c r="B253" s="1"/>
      <c r="C253" s="1"/>
    </row>
    <row r="254" spans="2:3" ht="15" customHeight="1">
      <c r="B254" s="1"/>
      <c r="C254" s="1"/>
    </row>
    <row r="255" spans="2:3" ht="15" customHeight="1">
      <c r="B255" s="1"/>
      <c r="C255" s="1"/>
    </row>
    <row r="256" spans="2:3" ht="15" customHeight="1">
      <c r="B256" s="1"/>
      <c r="C256" s="1"/>
    </row>
    <row r="257" spans="2:3" ht="15" customHeight="1">
      <c r="B257" s="1"/>
      <c r="C257" s="1"/>
    </row>
    <row r="258" spans="2:3" ht="15" customHeight="1">
      <c r="B258" s="1"/>
      <c r="C258" s="1"/>
    </row>
    <row r="259" spans="2:3" ht="15" customHeight="1">
      <c r="B259" s="1"/>
      <c r="C259" s="1"/>
    </row>
    <row r="260" spans="2:3" ht="15" customHeight="1">
      <c r="B260" s="1"/>
      <c r="C260" s="1"/>
    </row>
    <row r="261" spans="2:3" ht="15" customHeight="1">
      <c r="B261" s="1"/>
      <c r="C261" s="1"/>
    </row>
    <row r="262" spans="2:3" ht="15" customHeight="1">
      <c r="B262" s="1"/>
      <c r="C262" s="1"/>
    </row>
    <row r="263" spans="2:3" ht="15" customHeight="1">
      <c r="B263" s="1"/>
      <c r="C263" s="1"/>
    </row>
    <row r="264" spans="2:3" ht="15" customHeight="1">
      <c r="B264" s="1"/>
      <c r="C264" s="1"/>
    </row>
    <row r="265" spans="2:3" ht="15" customHeight="1">
      <c r="B265" s="1"/>
      <c r="C265" s="1"/>
    </row>
    <row r="266" spans="2:3" ht="15" customHeight="1">
      <c r="B266" s="1"/>
      <c r="C266" s="1"/>
    </row>
    <row r="267" spans="2:3" ht="15" customHeight="1">
      <c r="B267" s="1"/>
      <c r="C267" s="1"/>
    </row>
    <row r="268" spans="2:3" ht="15" customHeight="1">
      <c r="B268" s="1"/>
      <c r="C268" s="1"/>
    </row>
    <row r="269" spans="2:3" ht="15" customHeight="1">
      <c r="B269" s="1"/>
      <c r="C269" s="1"/>
    </row>
    <row r="270" spans="2:3" ht="15" customHeight="1">
      <c r="B270" s="1"/>
      <c r="C270" s="1"/>
    </row>
    <row r="271" spans="2:3" ht="15" customHeight="1">
      <c r="B271" s="1"/>
      <c r="C271" s="1"/>
    </row>
    <row r="272" spans="2:3" ht="15" customHeight="1">
      <c r="B272" s="1"/>
      <c r="C272" s="1"/>
    </row>
    <row r="273" spans="2:3" ht="15" customHeight="1">
      <c r="B273" s="1"/>
      <c r="C273" s="1"/>
    </row>
    <row r="274" spans="2:3" ht="15" customHeight="1">
      <c r="B274" s="1"/>
      <c r="C274" s="1"/>
    </row>
    <row r="275" spans="2:3" ht="15" customHeight="1">
      <c r="B275" s="1"/>
      <c r="C275" s="1"/>
    </row>
    <row r="276" spans="2:3" ht="15" customHeight="1">
      <c r="B276" s="1"/>
      <c r="C276" s="1"/>
    </row>
    <row r="277" spans="2:3" ht="15" customHeight="1">
      <c r="B277" s="1"/>
      <c r="C277" s="1"/>
    </row>
    <row r="278" spans="2:3" ht="15" customHeight="1">
      <c r="B278" s="1"/>
      <c r="C278" s="1"/>
    </row>
    <row r="279" spans="2:3" ht="15" customHeight="1">
      <c r="B279" s="1"/>
      <c r="C279" s="1"/>
    </row>
    <row r="280" spans="2:3" ht="15" customHeight="1">
      <c r="B280" s="1"/>
      <c r="C280" s="1"/>
    </row>
    <row r="281" spans="2:3" ht="15" customHeight="1">
      <c r="B281" s="1"/>
      <c r="C281" s="1"/>
    </row>
    <row r="282" spans="2:3" ht="15" customHeight="1">
      <c r="B282" s="1"/>
      <c r="C282" s="1"/>
    </row>
    <row r="283" spans="2:3" ht="15" customHeight="1">
      <c r="B283" s="1"/>
      <c r="C283" s="1"/>
    </row>
    <row r="284" spans="2:3" ht="15" customHeight="1">
      <c r="B284" s="1"/>
      <c r="C284" s="1"/>
    </row>
    <row r="285" spans="2:3" ht="15" customHeight="1">
      <c r="B285" s="1"/>
      <c r="C285" s="1"/>
    </row>
    <row r="286" spans="2:3" ht="15" customHeight="1">
      <c r="B286" s="1"/>
      <c r="C286" s="1"/>
    </row>
    <row r="287" spans="2:3" ht="15" customHeight="1">
      <c r="B287" s="1"/>
      <c r="C287" s="1"/>
    </row>
    <row r="288" spans="2:3" ht="15" customHeight="1">
      <c r="B288" s="1"/>
      <c r="C288" s="1"/>
    </row>
    <row r="289" spans="2:3" ht="15" customHeight="1">
      <c r="B289" s="1"/>
      <c r="C289" s="1"/>
    </row>
    <row r="290" spans="2:3" ht="15" customHeight="1">
      <c r="B290" s="1"/>
      <c r="C290" s="1"/>
    </row>
    <row r="291" spans="2:3" ht="15" customHeight="1">
      <c r="B291" s="1"/>
      <c r="C291" s="1"/>
    </row>
    <row r="292" spans="2:3" ht="15" customHeight="1">
      <c r="B292" s="1"/>
      <c r="C292" s="1"/>
    </row>
    <row r="293" spans="2:3" ht="15" customHeight="1">
      <c r="B293" s="1"/>
      <c r="C293" s="1"/>
    </row>
    <row r="294" spans="2:3" ht="15" customHeight="1">
      <c r="B294" s="1"/>
      <c r="C294" s="1"/>
    </row>
    <row r="295" spans="2:3" ht="15" customHeight="1">
      <c r="B295" s="1"/>
      <c r="C295" s="1"/>
    </row>
    <row r="296" spans="2:3" ht="15" customHeight="1">
      <c r="B296" s="1"/>
      <c r="C296" s="1"/>
    </row>
    <row r="297" spans="2:3" ht="15" customHeight="1">
      <c r="B297" s="1"/>
      <c r="C297" s="1"/>
    </row>
    <row r="298" spans="2:3" ht="15" customHeight="1">
      <c r="B298" s="1"/>
      <c r="C298" s="1"/>
    </row>
    <row r="299" spans="2:3" ht="15" customHeight="1">
      <c r="B299" s="1"/>
      <c r="C299" s="1"/>
    </row>
    <row r="300" spans="2:3" ht="15" customHeight="1">
      <c r="B300" s="1"/>
      <c r="C300" s="1"/>
    </row>
    <row r="301" spans="2:3" ht="15" customHeight="1">
      <c r="B301" s="1"/>
      <c r="C301" s="1"/>
    </row>
    <row r="302" spans="2:3" ht="15" customHeight="1">
      <c r="B302" s="1"/>
      <c r="C302" s="1"/>
    </row>
    <row r="303" spans="2:3" ht="15" customHeight="1">
      <c r="B303" s="1"/>
      <c r="C303" s="1"/>
    </row>
    <row r="304" spans="2:3" ht="15" customHeight="1">
      <c r="B304" s="1"/>
      <c r="C304" s="1"/>
    </row>
    <row r="305" spans="2:3" ht="15" customHeight="1">
      <c r="B305" s="1"/>
      <c r="C305" s="1"/>
    </row>
    <row r="306" spans="2:3" ht="15" customHeight="1">
      <c r="B306" s="1"/>
      <c r="C306" s="1"/>
    </row>
    <row r="307" spans="2:3" ht="15" customHeight="1">
      <c r="B307" s="1"/>
      <c r="C307" s="1"/>
    </row>
    <row r="308" spans="2:3" ht="15" customHeight="1">
      <c r="B308" s="1"/>
      <c r="C308" s="1"/>
    </row>
    <row r="309" spans="2:3" ht="15" customHeight="1">
      <c r="B309" s="1"/>
      <c r="C309" s="1"/>
    </row>
    <row r="310" spans="2:3" ht="15" customHeight="1">
      <c r="B310" s="1"/>
      <c r="C310" s="1"/>
    </row>
    <row r="311" spans="2:3" ht="15" customHeight="1">
      <c r="B311" s="1"/>
      <c r="C311" s="1"/>
    </row>
    <row r="312" spans="2:3" ht="15" customHeight="1">
      <c r="B312" s="1"/>
      <c r="C312" s="1"/>
    </row>
    <row r="313" spans="2:3" ht="15" customHeight="1">
      <c r="B313" s="1"/>
      <c r="C313" s="1"/>
    </row>
    <row r="314" spans="2:3" ht="15" customHeight="1">
      <c r="B314" s="1"/>
      <c r="C314" s="1"/>
    </row>
    <row r="315" spans="2:3" ht="15" customHeight="1">
      <c r="B315" s="1"/>
      <c r="C315" s="1"/>
    </row>
    <row r="316" spans="2:3" ht="15" customHeight="1">
      <c r="B316" s="1"/>
      <c r="C316" s="1"/>
    </row>
    <row r="317" spans="2:3" ht="15" customHeight="1">
      <c r="B317" s="1"/>
      <c r="C317" s="1"/>
    </row>
    <row r="318" spans="2:3" ht="15" customHeight="1">
      <c r="B318" s="1"/>
      <c r="C318" s="1"/>
    </row>
    <row r="319" spans="2:3" ht="15" customHeight="1">
      <c r="B319" s="1"/>
      <c r="C319" s="1"/>
    </row>
    <row r="320" spans="2:3" ht="15" customHeight="1">
      <c r="B320" s="1"/>
      <c r="C320" s="1"/>
    </row>
    <row r="321" spans="2:3" ht="15" customHeight="1">
      <c r="B321" s="1"/>
      <c r="C321" s="1"/>
    </row>
    <row r="322" spans="2:3" ht="15" customHeight="1">
      <c r="B322" s="1"/>
      <c r="C322" s="1"/>
    </row>
    <row r="323" spans="2:3" ht="15" customHeight="1">
      <c r="B323" s="1"/>
      <c r="C323" s="1"/>
    </row>
    <row r="324" spans="2:3" ht="15" customHeight="1">
      <c r="B324" s="1"/>
      <c r="C324" s="1"/>
    </row>
    <row r="325" spans="2:3" ht="15" customHeight="1">
      <c r="B325" s="1"/>
      <c r="C325" s="1"/>
    </row>
    <row r="326" spans="2:3" ht="15" customHeight="1">
      <c r="B326" s="1"/>
      <c r="C326" s="1"/>
    </row>
    <row r="327" spans="2:3" ht="15" customHeight="1">
      <c r="B327" s="1"/>
      <c r="C327" s="1"/>
    </row>
    <row r="328" spans="2:3" ht="15" customHeight="1">
      <c r="B328" s="1"/>
      <c r="C328" s="1"/>
    </row>
    <row r="329" spans="2:3" ht="15" customHeight="1">
      <c r="B329" s="1"/>
      <c r="C329" s="1"/>
    </row>
    <row r="330" spans="2:3" ht="15" customHeight="1">
      <c r="B330" s="1"/>
      <c r="C330" s="1"/>
    </row>
    <row r="331" spans="2:3" ht="15" customHeight="1">
      <c r="B331" s="1"/>
      <c r="C331" s="1"/>
    </row>
    <row r="332" spans="2:3" ht="15" customHeight="1">
      <c r="B332" s="1"/>
      <c r="C332" s="1"/>
    </row>
    <row r="333" spans="2:3" ht="15" customHeight="1">
      <c r="B333" s="1"/>
      <c r="C333" s="1"/>
    </row>
    <row r="334" spans="2:3" ht="15" customHeight="1">
      <c r="B334" s="1"/>
      <c r="C334" s="1"/>
    </row>
    <row r="335" spans="2:3" ht="15" customHeight="1">
      <c r="B335" s="1"/>
      <c r="C335" s="1"/>
    </row>
    <row r="336" spans="2:3" ht="15" customHeight="1">
      <c r="B336" s="1"/>
      <c r="C336" s="1"/>
    </row>
    <row r="337" spans="2:3" ht="15" customHeight="1">
      <c r="B337" s="1"/>
      <c r="C337" s="1"/>
    </row>
    <row r="338" spans="2:3" ht="15" customHeight="1">
      <c r="B338" s="1"/>
      <c r="C338" s="1"/>
    </row>
    <row r="339" spans="2:3" ht="15" customHeight="1">
      <c r="B339" s="1"/>
      <c r="C339" s="1"/>
    </row>
    <row r="340" spans="2:3" ht="15" customHeight="1">
      <c r="B340" s="1"/>
      <c r="C340" s="1"/>
    </row>
    <row r="341" spans="2:3" ht="15" customHeight="1">
      <c r="B341" s="1"/>
      <c r="C341" s="1"/>
    </row>
    <row r="342" spans="2:3" ht="15" customHeight="1">
      <c r="B342" s="1"/>
      <c r="C342" s="1"/>
    </row>
    <row r="343" spans="2:3" ht="15" customHeight="1">
      <c r="B343" s="1"/>
      <c r="C343" s="1"/>
    </row>
    <row r="344" spans="2:3" ht="15" customHeight="1">
      <c r="B344" s="1"/>
      <c r="C344" s="1"/>
    </row>
    <row r="345" spans="2:3" ht="15" customHeight="1">
      <c r="B345" s="1"/>
      <c r="C345" s="1"/>
    </row>
    <row r="346" spans="2:3" ht="15" customHeight="1">
      <c r="B346" s="1"/>
      <c r="C346" s="1"/>
    </row>
    <row r="347" spans="2:3" ht="15" customHeight="1">
      <c r="B347" s="1"/>
      <c r="C347" s="1"/>
    </row>
    <row r="348" spans="2:3" ht="15" customHeight="1">
      <c r="B348" s="1"/>
      <c r="C348" s="1"/>
    </row>
    <row r="349" spans="2:3" ht="15" customHeight="1">
      <c r="B349" s="1"/>
      <c r="C349" s="1"/>
    </row>
    <row r="350" spans="2:3" ht="15" customHeight="1">
      <c r="B350" s="1"/>
      <c r="C350" s="1"/>
    </row>
    <row r="351" spans="2:3" ht="15" customHeight="1">
      <c r="B351" s="1"/>
      <c r="C351" s="1"/>
    </row>
    <row r="352" spans="2:3" ht="15" customHeight="1">
      <c r="B352" s="1"/>
      <c r="C352" s="1"/>
    </row>
    <row r="353" spans="2:3" ht="15" customHeight="1">
      <c r="B353" s="1"/>
      <c r="C353" s="1"/>
    </row>
    <row r="354" spans="2:3" ht="15" customHeight="1">
      <c r="B354" s="1"/>
      <c r="C354" s="1"/>
    </row>
    <row r="355" spans="2:3" ht="15" customHeight="1">
      <c r="B355" s="1"/>
      <c r="C355" s="1"/>
    </row>
    <row r="356" spans="2:3" ht="15" customHeight="1">
      <c r="B356" s="1"/>
      <c r="C356" s="1"/>
    </row>
    <row r="357" spans="2:3" ht="15" customHeight="1">
      <c r="B357" s="1"/>
      <c r="C357" s="1"/>
    </row>
    <row r="358" spans="2:3" ht="15" customHeight="1">
      <c r="B358" s="1"/>
      <c r="C358" s="1"/>
    </row>
    <row r="359" spans="2:3" ht="15" customHeight="1">
      <c r="B359" s="1"/>
      <c r="C359" s="1"/>
    </row>
    <row r="360" spans="2:3" ht="15" customHeight="1">
      <c r="B360" s="1"/>
      <c r="C360" s="1"/>
    </row>
    <row r="361" spans="2:3" ht="15" customHeight="1">
      <c r="B361" s="1"/>
      <c r="C361" s="1"/>
    </row>
    <row r="362" spans="2:3" ht="15" customHeight="1">
      <c r="B362" s="1"/>
      <c r="C362" s="1"/>
    </row>
    <row r="363" spans="2:3" ht="15" customHeight="1">
      <c r="B363" s="1"/>
      <c r="C363" s="1"/>
    </row>
    <row r="364" spans="2:3" ht="15" customHeight="1">
      <c r="B364" s="1"/>
      <c r="C364" s="1"/>
    </row>
    <row r="365" spans="2:3" ht="15" customHeight="1">
      <c r="B365" s="1"/>
      <c r="C365" s="1"/>
    </row>
    <row r="366" spans="2:3" ht="15" customHeight="1">
      <c r="B366" s="1"/>
      <c r="C366" s="1"/>
    </row>
    <row r="367" spans="2:3" ht="15" customHeight="1">
      <c r="B367" s="1"/>
      <c r="C367" s="1"/>
    </row>
    <row r="368" spans="2:3" ht="15" customHeight="1">
      <c r="B368" s="1"/>
      <c r="C368" s="1"/>
    </row>
    <row r="369" spans="2:3" ht="15" customHeight="1">
      <c r="B369" s="1"/>
      <c r="C369" s="1"/>
    </row>
    <row r="370" spans="2:3" ht="15" customHeight="1">
      <c r="B370" s="1"/>
      <c r="C370" s="1"/>
    </row>
    <row r="371" spans="2:3" ht="15" customHeight="1">
      <c r="B371" s="1"/>
      <c r="C371" s="1"/>
    </row>
    <row r="372" spans="2:3" ht="15" customHeight="1">
      <c r="B372" s="1"/>
      <c r="C372" s="1"/>
    </row>
    <row r="373" spans="2:3" ht="15" customHeight="1">
      <c r="B373" s="1"/>
      <c r="C373" s="1"/>
    </row>
    <row r="374" spans="2:3" ht="15" customHeight="1">
      <c r="B374" s="1"/>
      <c r="C374" s="1"/>
    </row>
    <row r="375" spans="2:3" ht="15" customHeight="1">
      <c r="B375" s="1"/>
      <c r="C375" s="1"/>
    </row>
    <row r="376" spans="2:3" ht="15" customHeight="1">
      <c r="B376" s="1"/>
      <c r="C376" s="1"/>
    </row>
    <row r="377" spans="2:3" ht="15" customHeight="1">
      <c r="B377" s="1"/>
      <c r="C377" s="1"/>
    </row>
    <row r="378" spans="2:3" ht="15" customHeight="1">
      <c r="B378" s="1"/>
      <c r="C378" s="1"/>
    </row>
    <row r="379" spans="2:3" ht="15" customHeight="1">
      <c r="B379" s="1"/>
      <c r="C379" s="1"/>
    </row>
    <row r="380" spans="2:3" ht="15" customHeight="1">
      <c r="B380" s="1"/>
      <c r="C380" s="1"/>
    </row>
    <row r="381" spans="2:3" ht="15" customHeight="1">
      <c r="B381" s="1"/>
      <c r="C381" s="1"/>
    </row>
    <row r="382" spans="2:3" ht="15" customHeight="1">
      <c r="B382" s="1"/>
      <c r="C382" s="1"/>
    </row>
    <row r="383" spans="2:3" ht="15" customHeight="1">
      <c r="B383" s="1"/>
      <c r="C383" s="1"/>
    </row>
    <row r="384" spans="2:3" ht="15" customHeight="1">
      <c r="B384" s="1"/>
      <c r="C384" s="1"/>
    </row>
    <row r="385" spans="2:3" ht="15" customHeight="1">
      <c r="B385" s="1"/>
      <c r="C385" s="1"/>
    </row>
    <row r="386" spans="2:3" ht="15" customHeight="1">
      <c r="B386" s="1"/>
      <c r="C386" s="1"/>
    </row>
    <row r="387" spans="2:3" ht="15" customHeight="1">
      <c r="B387" s="1"/>
      <c r="C387" s="1"/>
    </row>
    <row r="388" spans="2:3" ht="15" customHeight="1">
      <c r="B388" s="1"/>
      <c r="C388" s="1"/>
    </row>
    <row r="389" spans="2:3" ht="15" customHeight="1">
      <c r="B389" s="1"/>
      <c r="C389" s="1"/>
    </row>
    <row r="390" spans="2:3" ht="15" customHeight="1">
      <c r="B390" s="1"/>
      <c r="C390" s="1"/>
    </row>
    <row r="391" spans="2:3" ht="15" customHeight="1">
      <c r="B391" s="1"/>
      <c r="C391" s="1"/>
    </row>
    <row r="392" spans="2:3" ht="15" customHeight="1">
      <c r="B392" s="1"/>
      <c r="C392" s="1"/>
    </row>
    <row r="393" spans="2:3" ht="15" customHeight="1">
      <c r="B393" s="1"/>
      <c r="C393" s="1"/>
    </row>
    <row r="394" spans="2:3" ht="15" customHeight="1">
      <c r="B394" s="1"/>
      <c r="C394" s="1"/>
    </row>
    <row r="395" spans="2:3" ht="15" customHeight="1">
      <c r="B395" s="1"/>
      <c r="C395" s="1"/>
    </row>
    <row r="396" spans="2:3" ht="15" customHeight="1">
      <c r="B396" s="1"/>
      <c r="C396" s="1"/>
    </row>
    <row r="397" spans="2:3" ht="15" customHeight="1">
      <c r="B397" s="1"/>
      <c r="C397" s="1"/>
    </row>
    <row r="398" spans="2:3" ht="15" customHeight="1">
      <c r="B398" s="1"/>
      <c r="C398" s="1"/>
    </row>
    <row r="399" spans="2:3" ht="15" customHeight="1">
      <c r="B399" s="1"/>
      <c r="C399" s="1"/>
    </row>
    <row r="400" spans="2:3" ht="15" customHeight="1">
      <c r="B400" s="1"/>
      <c r="C400" s="1"/>
    </row>
    <row r="401" spans="2:3" ht="15" customHeight="1">
      <c r="B401" s="1"/>
      <c r="C401" s="1"/>
    </row>
    <row r="402" spans="2:3" ht="15" customHeight="1">
      <c r="B402" s="1"/>
      <c r="C402" s="1"/>
    </row>
    <row r="403" spans="2:3" ht="15" customHeight="1">
      <c r="B403" s="1"/>
      <c r="C403" s="1"/>
    </row>
    <row r="404" spans="2:3" ht="15" customHeight="1">
      <c r="B404" s="1"/>
      <c r="C404" s="1"/>
    </row>
    <row r="405" spans="2:3" ht="15" customHeight="1">
      <c r="B405" s="1"/>
      <c r="C405" s="1"/>
    </row>
    <row r="406" spans="2:3" ht="15" customHeight="1">
      <c r="B406" s="1"/>
      <c r="C406" s="1"/>
    </row>
    <row r="407" spans="2:3" ht="15" customHeight="1">
      <c r="B407" s="1"/>
      <c r="C407" s="1"/>
    </row>
    <row r="408" spans="2:3" ht="15" customHeight="1">
      <c r="B408" s="1"/>
      <c r="C408" s="1"/>
    </row>
    <row r="409" spans="2:3" ht="15" customHeight="1">
      <c r="B409" s="1"/>
      <c r="C409" s="1"/>
    </row>
    <row r="410" spans="2:3" ht="15" customHeight="1">
      <c r="B410" s="1"/>
      <c r="C410" s="1"/>
    </row>
    <row r="411" spans="2:3" ht="15" customHeight="1">
      <c r="B411" s="1"/>
      <c r="C411" s="1"/>
    </row>
    <row r="412" spans="2:3" ht="15" customHeight="1">
      <c r="B412" s="1"/>
      <c r="C412" s="1"/>
    </row>
    <row r="413" spans="2:3" ht="15" customHeight="1">
      <c r="B413" s="1"/>
      <c r="C413" s="1"/>
    </row>
    <row r="414" spans="2:3" ht="15" customHeight="1">
      <c r="B414" s="1"/>
      <c r="C414" s="1"/>
    </row>
    <row r="415" spans="2:3" ht="15" customHeight="1">
      <c r="B415" s="1"/>
      <c r="C415" s="1"/>
    </row>
    <row r="416" spans="2:3" ht="15" customHeight="1">
      <c r="B416" s="1"/>
      <c r="C416" s="1"/>
    </row>
    <row r="417" spans="2:3" ht="15" customHeight="1">
      <c r="B417" s="1"/>
      <c r="C417" s="1"/>
    </row>
    <row r="418" spans="2:3" ht="15" customHeight="1">
      <c r="B418" s="1"/>
      <c r="C418" s="1"/>
    </row>
    <row r="419" spans="2:3" ht="15" customHeight="1">
      <c r="B419" s="1"/>
      <c r="C419" s="1"/>
    </row>
    <row r="420" spans="2:3" ht="15" customHeight="1">
      <c r="B420" s="1"/>
      <c r="C420" s="1"/>
    </row>
    <row r="421" spans="2:3" ht="15" customHeight="1">
      <c r="B421" s="1"/>
      <c r="C421" s="1"/>
    </row>
    <row r="422" spans="2:3" ht="15" customHeight="1">
      <c r="B422" s="1"/>
      <c r="C422" s="1"/>
    </row>
    <row r="423" spans="2:3" ht="15" customHeight="1">
      <c r="B423" s="1"/>
      <c r="C423" s="1"/>
    </row>
    <row r="424" spans="2:3" ht="15" customHeight="1">
      <c r="B424" s="1"/>
      <c r="C424" s="1"/>
    </row>
    <row r="425" spans="2:3" ht="15" customHeight="1">
      <c r="B425" s="1"/>
      <c r="C425" s="1"/>
    </row>
    <row r="426" spans="2:3" ht="15" customHeight="1">
      <c r="B426" s="1"/>
      <c r="C426" s="1"/>
    </row>
    <row r="427" spans="2:3" ht="15" customHeight="1">
      <c r="B427" s="1"/>
      <c r="C427" s="1"/>
    </row>
    <row r="428" spans="2:3" ht="15" customHeight="1">
      <c r="B428" s="1"/>
      <c r="C428" s="1"/>
    </row>
    <row r="429" spans="2:3" ht="15" customHeight="1">
      <c r="B429" s="1"/>
      <c r="C429" s="1"/>
    </row>
    <row r="430" spans="2:3" ht="15" customHeight="1">
      <c r="B430" s="1"/>
      <c r="C430" s="1"/>
    </row>
    <row r="431" spans="2:3" ht="15" customHeight="1">
      <c r="B431" s="1"/>
      <c r="C431" s="1"/>
    </row>
    <row r="432" spans="2:3" ht="15" customHeight="1">
      <c r="B432" s="1"/>
      <c r="C432" s="1"/>
    </row>
    <row r="433" spans="2:3" ht="15" customHeight="1">
      <c r="B433" s="1"/>
      <c r="C433" s="1"/>
    </row>
    <row r="434" spans="2:3" ht="15" customHeight="1">
      <c r="B434" s="1"/>
      <c r="C434" s="1"/>
    </row>
    <row r="435" spans="2:3" ht="15" customHeight="1">
      <c r="B435" s="1"/>
      <c r="C435" s="1"/>
    </row>
    <row r="436" spans="2:3" ht="15" customHeight="1">
      <c r="B436" s="1"/>
      <c r="C436" s="1"/>
    </row>
    <row r="437" spans="2:3" ht="15" customHeight="1">
      <c r="B437" s="1"/>
      <c r="C437" s="1"/>
    </row>
    <row r="438" spans="2:3" ht="15" customHeight="1">
      <c r="B438" s="1"/>
      <c r="C438" s="1"/>
    </row>
    <row r="439" spans="2:3" ht="15" customHeight="1">
      <c r="B439" s="1"/>
      <c r="C439" s="1"/>
    </row>
    <row r="440" spans="2:3" ht="15" customHeight="1">
      <c r="B440" s="1"/>
      <c r="C440" s="1"/>
    </row>
    <row r="441" spans="2:3" ht="15" customHeight="1">
      <c r="B441" s="1"/>
      <c r="C441" s="1"/>
    </row>
    <row r="442" spans="2:3" ht="15" customHeight="1">
      <c r="B442" s="1"/>
      <c r="C442" s="1"/>
    </row>
    <row r="443" spans="2:3" ht="15" customHeight="1">
      <c r="B443" s="1"/>
      <c r="C443" s="1"/>
    </row>
    <row r="444" spans="2:3" ht="15" customHeight="1">
      <c r="B444" s="1"/>
      <c r="C444" s="1"/>
    </row>
    <row r="445" spans="2:3" ht="15" customHeight="1">
      <c r="B445" s="1"/>
      <c r="C445" s="1"/>
    </row>
    <row r="446" spans="2:3" ht="15" customHeight="1">
      <c r="B446" s="1"/>
      <c r="C446" s="1"/>
    </row>
    <row r="447" spans="2:3" ht="15" customHeight="1">
      <c r="B447" s="1"/>
      <c r="C447" s="1"/>
    </row>
    <row r="448" spans="2:3" ht="15" customHeight="1">
      <c r="B448" s="1"/>
      <c r="C448" s="1"/>
    </row>
    <row r="449" spans="2:3" ht="15" customHeight="1">
      <c r="B449" s="1"/>
      <c r="C449" s="1"/>
    </row>
    <row r="450" spans="2:3" ht="15" customHeight="1">
      <c r="B450" s="1"/>
      <c r="C450" s="1"/>
    </row>
    <row r="451" spans="2:3" ht="15" customHeight="1">
      <c r="B451" s="1"/>
      <c r="C451" s="1"/>
    </row>
    <row r="452" spans="2:3" ht="15" customHeight="1">
      <c r="B452" s="1"/>
      <c r="C452" s="1"/>
    </row>
    <row r="453" spans="2:3" ht="15" customHeight="1">
      <c r="B453" s="1"/>
      <c r="C453" s="1"/>
    </row>
    <row r="454" spans="2:3" ht="15" customHeight="1">
      <c r="B454" s="1"/>
      <c r="C454" s="1"/>
    </row>
    <row r="455" spans="2:3" ht="15" customHeight="1">
      <c r="B455" s="1"/>
      <c r="C455" s="1"/>
    </row>
    <row r="456" spans="2:3" ht="15" customHeight="1">
      <c r="B456" s="1"/>
      <c r="C456" s="1"/>
    </row>
    <row r="457" spans="2:3" ht="15" customHeight="1">
      <c r="B457" s="1"/>
      <c r="C457" s="1"/>
    </row>
    <row r="458" spans="2:3" ht="15" customHeight="1">
      <c r="B458" s="1"/>
      <c r="C458" s="1"/>
    </row>
    <row r="459" spans="2:3" ht="15" customHeight="1">
      <c r="B459" s="1"/>
      <c r="C459" s="1"/>
    </row>
    <row r="460" spans="2:3" ht="15" customHeight="1">
      <c r="B460" s="1"/>
      <c r="C460" s="1"/>
    </row>
    <row r="461" spans="2:3" ht="15" customHeight="1">
      <c r="B461" s="1"/>
      <c r="C461" s="1"/>
    </row>
    <row r="462" spans="2:3" ht="15" customHeight="1">
      <c r="B462" s="1"/>
      <c r="C462" s="1"/>
    </row>
    <row r="463" spans="2:3" ht="15" customHeight="1">
      <c r="B463" s="1"/>
      <c r="C463" s="1"/>
    </row>
    <row r="464" spans="2:3" ht="15" customHeight="1">
      <c r="B464" s="1"/>
      <c r="C464" s="1"/>
    </row>
    <row r="465" spans="2:3" ht="15" customHeight="1">
      <c r="B465" s="1"/>
      <c r="C465" s="1"/>
    </row>
    <row r="466" spans="2:3" ht="15" customHeight="1">
      <c r="B466" s="1"/>
      <c r="C466" s="1"/>
    </row>
    <row r="467" spans="2:3" ht="15" customHeight="1">
      <c r="B467" s="1"/>
      <c r="C467" s="1"/>
    </row>
    <row r="468" spans="2:3" ht="15" customHeight="1">
      <c r="B468" s="1"/>
      <c r="C468" s="1"/>
    </row>
    <row r="469" spans="2:3" ht="15" customHeight="1">
      <c r="B469" s="1"/>
      <c r="C469" s="1"/>
    </row>
    <row r="470" spans="2:3" ht="15" customHeight="1">
      <c r="B470" s="1"/>
      <c r="C470" s="1"/>
    </row>
    <row r="471" spans="2:3" ht="15" customHeight="1">
      <c r="B471" s="1"/>
      <c r="C471" s="1"/>
    </row>
    <row r="472" spans="2:3" ht="15" customHeight="1">
      <c r="B472" s="1"/>
      <c r="C472" s="1"/>
    </row>
    <row r="473" spans="2:3" ht="15" customHeight="1">
      <c r="B473" s="1"/>
      <c r="C473" s="1"/>
    </row>
    <row r="474" spans="2:3" ht="15" customHeight="1">
      <c r="B474" s="1"/>
      <c r="C474" s="1"/>
    </row>
    <row r="475" spans="2:3" ht="15" customHeight="1">
      <c r="B475" s="1"/>
      <c r="C475" s="1"/>
    </row>
    <row r="476" spans="2:3" ht="15" customHeight="1">
      <c r="B476" s="1"/>
      <c r="C476" s="1"/>
    </row>
    <row r="477" spans="2:3" ht="15" customHeight="1">
      <c r="B477" s="1"/>
      <c r="C477" s="1"/>
    </row>
    <row r="478" spans="2:3" ht="15" customHeight="1">
      <c r="B478" s="1"/>
      <c r="C478" s="1"/>
    </row>
    <row r="479" spans="2:3" ht="15" customHeight="1">
      <c r="B479" s="1"/>
      <c r="C479" s="1"/>
    </row>
    <row r="480" spans="2:3" ht="15" customHeight="1">
      <c r="B480" s="1"/>
      <c r="C480" s="1"/>
    </row>
    <row r="481" spans="2:3" ht="15" customHeight="1">
      <c r="B481" s="1"/>
      <c r="C481" s="1"/>
    </row>
    <row r="482" spans="2:3" ht="15" customHeight="1">
      <c r="B482" s="1"/>
      <c r="C482" s="1"/>
    </row>
    <row r="483" spans="2:3" ht="15" customHeight="1">
      <c r="B483" s="1"/>
      <c r="C483" s="1"/>
    </row>
    <row r="484" spans="2:3" ht="15" customHeight="1">
      <c r="B484" s="1"/>
      <c r="C484" s="1"/>
    </row>
    <row r="485" spans="2:3" ht="15" customHeight="1">
      <c r="B485" s="1"/>
      <c r="C485" s="1"/>
    </row>
    <row r="486" spans="2:3" ht="15" customHeight="1">
      <c r="B486" s="1"/>
      <c r="C486" s="1"/>
    </row>
    <row r="487" spans="2:3" ht="15" customHeight="1">
      <c r="B487" s="1"/>
      <c r="C487" s="1"/>
    </row>
    <row r="488" spans="2:3" ht="15" customHeight="1">
      <c r="B488" s="1"/>
      <c r="C488" s="1"/>
    </row>
    <row r="489" spans="2:3" ht="15" customHeight="1">
      <c r="B489" s="1"/>
      <c r="C489" s="1"/>
    </row>
    <row r="490" spans="2:3" ht="15" customHeight="1">
      <c r="B490" s="1"/>
      <c r="C490" s="1"/>
    </row>
    <row r="491" spans="2:3" ht="15" customHeight="1">
      <c r="B491" s="1"/>
      <c r="C491" s="1"/>
    </row>
    <row r="492" spans="2:3" ht="15" customHeight="1">
      <c r="B492" s="1"/>
      <c r="C492" s="1"/>
    </row>
    <row r="493" spans="2:3" ht="15" customHeight="1">
      <c r="B493" s="1"/>
      <c r="C493" s="1"/>
    </row>
    <row r="494" spans="2:3" ht="15" customHeight="1">
      <c r="B494" s="1"/>
      <c r="C494" s="1"/>
    </row>
    <row r="495" spans="2:3" ht="15" customHeight="1">
      <c r="B495" s="1"/>
      <c r="C495" s="1"/>
    </row>
    <row r="496" spans="2:3" ht="15" customHeight="1">
      <c r="B496" s="1"/>
      <c r="C496" s="1"/>
    </row>
    <row r="497" spans="2:3" ht="15" customHeight="1">
      <c r="B497" s="1"/>
      <c r="C497" s="1"/>
    </row>
    <row r="498" spans="2:3" ht="15" customHeight="1">
      <c r="B498" s="1"/>
      <c r="C498" s="1"/>
    </row>
    <row r="499" spans="2:3" ht="15" customHeight="1">
      <c r="B499" s="1"/>
      <c r="C499" s="1"/>
    </row>
    <row r="500" spans="2:3" ht="15" customHeight="1">
      <c r="B500" s="1"/>
      <c r="C500" s="1"/>
    </row>
    <row r="501" spans="2:3" ht="15" customHeight="1">
      <c r="B501" s="1"/>
      <c r="C501" s="1"/>
    </row>
    <row r="502" spans="2:3" ht="15" customHeight="1">
      <c r="B502" s="1"/>
      <c r="C502" s="1"/>
    </row>
    <row r="503" spans="2:3" ht="15" customHeight="1">
      <c r="B503" s="1"/>
      <c r="C503" s="1"/>
    </row>
    <row r="504" spans="2:3" ht="15" customHeight="1">
      <c r="B504" s="1"/>
      <c r="C504" s="1"/>
    </row>
    <row r="505" spans="2:3" ht="15" customHeight="1">
      <c r="B505" s="1"/>
      <c r="C505" s="1"/>
    </row>
    <row r="506" spans="2:3" ht="15" customHeight="1">
      <c r="B506" s="1"/>
      <c r="C506" s="1"/>
    </row>
    <row r="507" spans="2:3" ht="15" customHeight="1">
      <c r="B507" s="1"/>
      <c r="C507" s="1"/>
    </row>
    <row r="508" spans="2:3" ht="15" customHeight="1">
      <c r="B508" s="1"/>
      <c r="C508" s="1"/>
    </row>
    <row r="509" spans="2:3" ht="15" customHeight="1">
      <c r="B509" s="1"/>
      <c r="C509" s="1"/>
    </row>
    <row r="510" spans="2:3" ht="15" customHeight="1">
      <c r="B510" s="1"/>
      <c r="C510" s="1"/>
    </row>
    <row r="511" spans="2:3" ht="15" customHeight="1">
      <c r="B511" s="1"/>
      <c r="C511" s="1"/>
    </row>
    <row r="512" spans="2:3" ht="15" customHeight="1">
      <c r="B512" s="1"/>
      <c r="C512" s="1"/>
    </row>
    <row r="513" spans="2:3" ht="15" customHeight="1">
      <c r="B513" s="1"/>
      <c r="C513" s="1"/>
    </row>
    <row r="514" spans="2:3" ht="15" customHeight="1">
      <c r="B514" s="1"/>
      <c r="C514" s="1"/>
    </row>
    <row r="515" spans="2:3" ht="15" customHeight="1">
      <c r="B515" s="1"/>
      <c r="C515" s="1"/>
    </row>
    <row r="516" spans="2:3" ht="15" customHeight="1">
      <c r="B516" s="1"/>
      <c r="C516" s="1"/>
    </row>
    <row r="517" spans="2:3" ht="15" customHeight="1">
      <c r="B517" s="1"/>
      <c r="C517" s="1"/>
    </row>
    <row r="518" spans="2:3" ht="15" customHeight="1">
      <c r="B518" s="1"/>
      <c r="C518" s="1"/>
    </row>
    <row r="519" spans="2:3" ht="15" customHeight="1">
      <c r="B519" s="1"/>
      <c r="C519" s="1"/>
    </row>
    <row r="520" spans="2:3" ht="15" customHeight="1">
      <c r="B520" s="1"/>
      <c r="C520" s="1"/>
    </row>
    <row r="521" spans="2:3" ht="15" customHeight="1">
      <c r="B521" s="1"/>
      <c r="C521" s="1"/>
    </row>
    <row r="522" spans="2:3" ht="15" customHeight="1">
      <c r="B522" s="1"/>
      <c r="C522" s="1"/>
    </row>
    <row r="523" spans="2:3" ht="15" customHeight="1">
      <c r="B523" s="1"/>
      <c r="C523" s="1"/>
    </row>
    <row r="524" spans="2:3" ht="15" customHeight="1">
      <c r="B524" s="1"/>
      <c r="C524" s="1"/>
    </row>
    <row r="525" spans="2:3" ht="15" customHeight="1">
      <c r="B525" s="1"/>
      <c r="C525" s="1"/>
    </row>
    <row r="526" spans="2:3" ht="15" customHeight="1">
      <c r="B526" s="1"/>
      <c r="C526" s="1"/>
    </row>
    <row r="527" spans="2:3" ht="15" customHeight="1">
      <c r="B527" s="1"/>
      <c r="C527" s="1"/>
    </row>
    <row r="528" spans="2:3" ht="15" customHeight="1">
      <c r="B528" s="1"/>
      <c r="C528" s="1"/>
    </row>
    <row r="529" spans="2:3" ht="15" customHeight="1">
      <c r="B529" s="1"/>
      <c r="C529" s="1"/>
    </row>
    <row r="530" spans="2:3" ht="15" customHeight="1">
      <c r="B530" s="1"/>
      <c r="C530" s="1"/>
    </row>
    <row r="531" spans="2:3" ht="15" customHeight="1">
      <c r="B531" s="1"/>
      <c r="C531" s="1"/>
    </row>
    <row r="532" spans="2:3" ht="15" customHeight="1">
      <c r="B532" s="1"/>
      <c r="C532" s="1"/>
    </row>
    <row r="533" spans="2:3" ht="15" customHeight="1">
      <c r="B533" s="1"/>
      <c r="C533" s="1"/>
    </row>
    <row r="534" spans="2:3" ht="15" customHeight="1">
      <c r="B534" s="1"/>
      <c r="C534" s="1"/>
    </row>
    <row r="535" spans="2:3" ht="15" customHeight="1">
      <c r="B535" s="1"/>
      <c r="C535" s="1"/>
    </row>
    <row r="536" spans="2:3" ht="15" customHeight="1">
      <c r="B536" s="1"/>
      <c r="C536" s="1"/>
    </row>
    <row r="537" spans="2:3" ht="15" customHeight="1">
      <c r="B537" s="1"/>
      <c r="C537" s="1"/>
    </row>
    <row r="538" spans="2:3" ht="15" customHeight="1">
      <c r="B538" s="1"/>
      <c r="C538" s="1"/>
    </row>
    <row r="539" spans="2:3" ht="15" customHeight="1">
      <c r="B539" s="1"/>
      <c r="C539" s="1"/>
    </row>
    <row r="540" spans="2:3" ht="15" customHeight="1">
      <c r="B540" s="1"/>
      <c r="C540" s="1"/>
    </row>
    <row r="541" spans="2:3" ht="15" customHeight="1">
      <c r="B541" s="1"/>
      <c r="C541" s="1"/>
    </row>
    <row r="542" spans="2:3" ht="15" customHeight="1">
      <c r="B542" s="1"/>
      <c r="C542" s="1"/>
    </row>
    <row r="543" spans="2:3" ht="15" customHeight="1">
      <c r="B543" s="1"/>
      <c r="C543" s="1"/>
    </row>
    <row r="544" spans="2:3" ht="15" customHeight="1">
      <c r="B544" s="1"/>
      <c r="C544" s="1"/>
    </row>
    <row r="545" spans="2:3" ht="15" customHeight="1">
      <c r="B545" s="1"/>
      <c r="C545" s="1"/>
    </row>
    <row r="546" spans="2:3" ht="15" customHeight="1">
      <c r="B546" s="1"/>
      <c r="C546" s="1"/>
    </row>
    <row r="547" spans="2:3" ht="15" customHeight="1">
      <c r="B547" s="1"/>
      <c r="C547" s="1"/>
    </row>
    <row r="548" spans="2:3" ht="15" customHeight="1">
      <c r="B548" s="1"/>
      <c r="C548" s="1"/>
    </row>
    <row r="549" spans="2:3" ht="15" customHeight="1">
      <c r="B549" s="1"/>
      <c r="C549" s="1"/>
    </row>
    <row r="550" spans="2:3" ht="15" customHeight="1">
      <c r="B550" s="1"/>
      <c r="C550" s="1"/>
    </row>
    <row r="551" spans="2:3" ht="15" customHeight="1">
      <c r="B551" s="1"/>
      <c r="C551" s="1"/>
    </row>
    <row r="552" spans="2:3" ht="15" customHeight="1">
      <c r="B552" s="1"/>
      <c r="C552" s="1"/>
    </row>
    <row r="553" spans="2:3" ht="15" customHeight="1">
      <c r="B553" s="1"/>
      <c r="C553" s="1"/>
    </row>
    <row r="554" spans="2:3" ht="15" customHeight="1">
      <c r="B554" s="1"/>
      <c r="C554" s="1"/>
    </row>
    <row r="555" spans="2:3" ht="15" customHeight="1">
      <c r="B555" s="1"/>
      <c r="C555" s="1"/>
    </row>
    <row r="556" spans="2:3" ht="15" customHeight="1">
      <c r="B556" s="1"/>
      <c r="C556" s="1"/>
    </row>
    <row r="557" spans="2:3" ht="15" customHeight="1">
      <c r="B557" s="1"/>
      <c r="C557" s="1"/>
    </row>
    <row r="558" spans="2:3" ht="15" customHeight="1">
      <c r="B558" s="1"/>
      <c r="C558" s="1"/>
    </row>
    <row r="559" spans="2:3" ht="15" customHeight="1">
      <c r="B559" s="1"/>
      <c r="C559" s="1"/>
    </row>
    <row r="560" spans="2:3" ht="15" customHeight="1">
      <c r="B560" s="1"/>
      <c r="C560" s="1"/>
    </row>
    <row r="561" spans="2:3" ht="15" customHeight="1">
      <c r="B561" s="1"/>
      <c r="C561" s="1"/>
    </row>
    <row r="562" spans="2:3" ht="15" customHeight="1">
      <c r="B562" s="1"/>
      <c r="C562" s="1"/>
    </row>
    <row r="563" spans="2:3" ht="15" customHeight="1">
      <c r="B563" s="1"/>
      <c r="C563" s="1"/>
    </row>
    <row r="564" spans="2:3" ht="15" customHeight="1">
      <c r="B564" s="1"/>
      <c r="C564" s="1"/>
    </row>
    <row r="565" spans="2:3" ht="15" customHeight="1">
      <c r="B565" s="1"/>
      <c r="C565" s="1"/>
    </row>
    <row r="566" spans="2:3" ht="15" customHeight="1">
      <c r="B566" s="1"/>
      <c r="C566" s="1"/>
    </row>
    <row r="567" spans="2:3" ht="15" customHeight="1">
      <c r="B567" s="1"/>
      <c r="C567" s="1"/>
    </row>
    <row r="568" spans="2:3" ht="15" customHeight="1">
      <c r="B568" s="1"/>
      <c r="C568" s="1"/>
    </row>
    <row r="569" spans="2:3" ht="15" customHeight="1">
      <c r="B569" s="1"/>
      <c r="C569" s="1"/>
    </row>
    <row r="570" spans="2:3" ht="15" customHeight="1">
      <c r="B570" s="1"/>
      <c r="C570" s="1"/>
    </row>
    <row r="571" spans="2:3" ht="15" customHeight="1">
      <c r="B571" s="1"/>
      <c r="C571" s="1"/>
    </row>
    <row r="572" spans="2:3" ht="15" customHeight="1">
      <c r="B572" s="1"/>
      <c r="C572" s="1"/>
    </row>
    <row r="573" spans="2:3" ht="15" customHeight="1">
      <c r="B573" s="1"/>
      <c r="C573" s="1"/>
    </row>
    <row r="574" spans="2:3" ht="15" customHeight="1">
      <c r="B574" s="1"/>
      <c r="C574" s="1"/>
    </row>
    <row r="575" spans="2:3" ht="15" customHeight="1">
      <c r="B575" s="1"/>
      <c r="C575" s="1"/>
    </row>
    <row r="576" spans="2:3" ht="15" customHeight="1">
      <c r="B576" s="1"/>
      <c r="C576" s="1"/>
    </row>
    <row r="577" spans="2:3" ht="15" customHeight="1">
      <c r="B577" s="1"/>
      <c r="C577" s="1"/>
    </row>
    <row r="578" spans="2:3" ht="15" customHeight="1">
      <c r="B578" s="1"/>
      <c r="C578" s="1"/>
    </row>
    <row r="579" spans="2:3" ht="15" customHeight="1">
      <c r="B579" s="1"/>
      <c r="C579" s="1"/>
    </row>
    <row r="580" spans="2:3" ht="15" customHeight="1">
      <c r="B580" s="1"/>
      <c r="C580" s="1"/>
    </row>
    <row r="581" spans="2:3" ht="15" customHeight="1">
      <c r="B581" s="1"/>
      <c r="C581" s="1"/>
    </row>
    <row r="582" spans="2:3" ht="15" customHeight="1">
      <c r="B582" s="1"/>
      <c r="C582" s="1"/>
    </row>
    <row r="583" spans="2:3" ht="15" customHeight="1">
      <c r="B583" s="1"/>
      <c r="C583" s="1"/>
    </row>
    <row r="584" spans="2:3" ht="15" customHeight="1">
      <c r="B584" s="1"/>
      <c r="C584" s="1"/>
    </row>
    <row r="585" spans="2:3" ht="15" customHeight="1">
      <c r="B585" s="1"/>
      <c r="C585" s="1"/>
    </row>
    <row r="586" spans="2:3" ht="15" customHeight="1">
      <c r="B586" s="1"/>
      <c r="C586" s="1"/>
    </row>
    <row r="587" spans="2:3" ht="15" customHeight="1">
      <c r="B587" s="1"/>
      <c r="C587" s="1"/>
    </row>
    <row r="588" spans="2:3" ht="15" customHeight="1">
      <c r="B588" s="1"/>
      <c r="C588" s="1"/>
    </row>
    <row r="589" spans="2:3" ht="15" customHeight="1">
      <c r="B589" s="1"/>
      <c r="C589" s="1"/>
    </row>
    <row r="590" spans="2:3" ht="15" customHeight="1">
      <c r="B590" s="1"/>
      <c r="C590" s="1"/>
    </row>
    <row r="591" spans="2:3" ht="15" customHeight="1">
      <c r="B591" s="1"/>
      <c r="C591" s="1"/>
    </row>
    <row r="592" spans="2:3" ht="15" customHeight="1">
      <c r="B592" s="1"/>
      <c r="C592" s="1"/>
    </row>
    <row r="593" spans="2:3" ht="15" customHeight="1">
      <c r="B593" s="1"/>
      <c r="C593" s="1"/>
    </row>
    <row r="594" spans="2:3" ht="15" customHeight="1">
      <c r="B594" s="1"/>
      <c r="C594" s="1"/>
    </row>
    <row r="595" spans="2:3" ht="15" customHeight="1">
      <c r="B595" s="1"/>
      <c r="C595" s="1"/>
    </row>
    <row r="596" spans="2:3" ht="15" customHeight="1">
      <c r="B596" s="1"/>
      <c r="C596" s="1"/>
    </row>
    <row r="597" spans="2:3" ht="15" customHeight="1">
      <c r="B597" s="1"/>
      <c r="C597" s="1"/>
    </row>
    <row r="598" spans="2:3" ht="15" customHeight="1">
      <c r="B598" s="1"/>
      <c r="C598" s="1"/>
    </row>
    <row r="599" spans="2:3" ht="15" customHeight="1">
      <c r="B599" s="1"/>
      <c r="C599" s="1"/>
    </row>
    <row r="600" spans="2:3" ht="15" customHeight="1">
      <c r="B600" s="1"/>
      <c r="C600" s="1"/>
    </row>
    <row r="601" spans="2:3" ht="15" customHeight="1">
      <c r="B601" s="1"/>
      <c r="C601" s="1"/>
    </row>
    <row r="602" spans="2:3" ht="15" customHeight="1">
      <c r="B602" s="1"/>
      <c r="C602" s="1"/>
    </row>
    <row r="603" spans="2:3" ht="15" customHeight="1">
      <c r="B603" s="1"/>
      <c r="C603" s="1"/>
    </row>
    <row r="604" spans="2:3" ht="15" customHeight="1">
      <c r="B604" s="1"/>
      <c r="C604" s="1"/>
    </row>
    <row r="605" spans="2:3" ht="15" customHeight="1">
      <c r="B605" s="1"/>
      <c r="C605" s="1"/>
    </row>
    <row r="606" spans="2:3" ht="15" customHeight="1">
      <c r="B606" s="1"/>
      <c r="C606" s="1"/>
    </row>
    <row r="607" spans="2:3" ht="15" customHeight="1">
      <c r="B607" s="1"/>
      <c r="C607" s="1"/>
    </row>
    <row r="608" spans="2:3" ht="15" customHeight="1">
      <c r="B608" s="1"/>
      <c r="C608" s="1"/>
    </row>
    <row r="609" spans="2:3" ht="15" customHeight="1">
      <c r="B609" s="1"/>
      <c r="C609" s="1"/>
    </row>
    <row r="610" spans="2:3" ht="15" customHeight="1">
      <c r="B610" s="1"/>
      <c r="C610" s="1"/>
    </row>
    <row r="611" spans="2:3" ht="15" customHeight="1">
      <c r="B611" s="1"/>
      <c r="C611" s="1"/>
    </row>
    <row r="612" spans="2:3" ht="15" customHeight="1">
      <c r="B612" s="1"/>
      <c r="C612" s="1"/>
    </row>
    <row r="613" spans="2:3" ht="15" customHeight="1">
      <c r="B613" s="1"/>
      <c r="C613" s="1"/>
    </row>
    <row r="614" spans="2:3" ht="15" customHeight="1">
      <c r="B614" s="1"/>
      <c r="C614" s="1"/>
    </row>
    <row r="615" spans="2:3" ht="15" customHeight="1">
      <c r="B615" s="1"/>
      <c r="C615" s="1"/>
    </row>
    <row r="616" spans="2:3" ht="15" customHeight="1">
      <c r="B616" s="1"/>
      <c r="C616" s="1"/>
    </row>
    <row r="617" spans="2:3" ht="15" customHeight="1">
      <c r="B617" s="1"/>
      <c r="C617" s="1"/>
    </row>
    <row r="618" spans="2:3" ht="15" customHeight="1">
      <c r="B618" s="1"/>
      <c r="C618" s="1"/>
    </row>
    <row r="619" spans="2:3" ht="15" customHeight="1">
      <c r="B619" s="1"/>
      <c r="C619" s="1"/>
    </row>
    <row r="620" spans="2:3" ht="15" customHeight="1">
      <c r="B620" s="1"/>
      <c r="C620" s="1"/>
    </row>
    <row r="621" spans="2:3" ht="15" customHeight="1">
      <c r="B621" s="1"/>
      <c r="C621" s="1"/>
    </row>
    <row r="622" spans="2:3" ht="15" customHeight="1">
      <c r="B622" s="1"/>
      <c r="C622" s="1"/>
    </row>
    <row r="623" spans="2:3" ht="15" customHeight="1">
      <c r="B623" s="1"/>
      <c r="C623" s="1"/>
    </row>
    <row r="624" spans="2:3" ht="15" customHeight="1">
      <c r="B624" s="1"/>
      <c r="C624" s="1"/>
    </row>
    <row r="625" spans="2:3" ht="15" customHeight="1">
      <c r="B625" s="1"/>
      <c r="C625" s="1"/>
    </row>
    <row r="626" spans="2:3" ht="15" customHeight="1">
      <c r="B626" s="1"/>
      <c r="C626" s="1"/>
    </row>
    <row r="627" spans="2:3" ht="15" customHeight="1">
      <c r="B627" s="1"/>
      <c r="C627" s="1"/>
    </row>
    <row r="628" spans="2:3" ht="15" customHeight="1">
      <c r="B628" s="1"/>
      <c r="C628" s="1"/>
    </row>
    <row r="629" spans="2:3" ht="15" customHeight="1">
      <c r="B629" s="1"/>
      <c r="C629" s="1"/>
    </row>
    <row r="630" spans="2:3" ht="15" customHeight="1">
      <c r="B630" s="1"/>
      <c r="C630" s="1"/>
    </row>
    <row r="631" spans="2:3" ht="15" customHeight="1">
      <c r="B631" s="1"/>
      <c r="C631" s="1"/>
    </row>
    <row r="632" spans="2:3" ht="15" customHeight="1">
      <c r="B632" s="1"/>
      <c r="C632" s="1"/>
    </row>
    <row r="633" spans="2:3" ht="15" customHeight="1">
      <c r="B633" s="1"/>
      <c r="C633" s="1"/>
    </row>
    <row r="634" spans="2:3" ht="15" customHeight="1">
      <c r="B634" s="1"/>
      <c r="C634" s="1"/>
    </row>
    <row r="635" spans="2:3" ht="15" customHeight="1">
      <c r="B635" s="1"/>
      <c r="C635" s="1"/>
    </row>
    <row r="636" spans="2:3" ht="15" customHeight="1">
      <c r="B636" s="1"/>
      <c r="C636" s="1"/>
    </row>
    <row r="637" spans="2:3" ht="15" customHeight="1">
      <c r="B637" s="1"/>
      <c r="C637" s="1"/>
    </row>
    <row r="638" spans="2:3" ht="15" customHeight="1">
      <c r="B638" s="1"/>
      <c r="C638" s="1"/>
    </row>
    <row r="639" spans="2:3" ht="15" customHeight="1">
      <c r="B639" s="1"/>
      <c r="C639" s="1"/>
    </row>
    <row r="640" spans="2:3" ht="15" customHeight="1">
      <c r="B640" s="1"/>
      <c r="C640" s="1"/>
    </row>
    <row r="641" spans="2:3" ht="15" customHeight="1">
      <c r="B641" s="1"/>
      <c r="C641" s="1"/>
    </row>
    <row r="642" spans="2:3" ht="15" customHeight="1">
      <c r="B642" s="1"/>
      <c r="C642" s="1"/>
    </row>
    <row r="643" spans="2:3" ht="15" customHeight="1">
      <c r="B643" s="1"/>
      <c r="C643" s="1"/>
    </row>
    <row r="644" spans="2:3" ht="15" customHeight="1">
      <c r="B644" s="1"/>
      <c r="C644" s="1"/>
    </row>
    <row r="645" spans="2:3" ht="15" customHeight="1">
      <c r="B645" s="1"/>
      <c r="C645" s="1"/>
    </row>
    <row r="646" spans="2:3" ht="15" customHeight="1">
      <c r="B646" s="1"/>
      <c r="C646" s="1"/>
    </row>
    <row r="647" spans="2:3" ht="15" customHeight="1">
      <c r="B647" s="1"/>
      <c r="C647" s="1"/>
    </row>
    <row r="648" spans="2:3" ht="15" customHeight="1">
      <c r="B648" s="1"/>
      <c r="C648" s="1"/>
    </row>
    <row r="649" spans="2:3" ht="15" customHeight="1">
      <c r="B649" s="1"/>
      <c r="C649" s="1"/>
    </row>
    <row r="650" spans="2:3" ht="15" customHeight="1">
      <c r="B650" s="1"/>
      <c r="C650" s="1"/>
    </row>
    <row r="651" spans="2:3" ht="15" customHeight="1">
      <c r="B651" s="1"/>
      <c r="C651" s="1"/>
    </row>
    <row r="652" spans="2:3" ht="15" customHeight="1">
      <c r="B652" s="1"/>
      <c r="C652" s="1"/>
    </row>
    <row r="653" spans="2:3" ht="15" customHeight="1">
      <c r="B653" s="1"/>
      <c r="C653" s="1"/>
    </row>
    <row r="654" spans="2:3" ht="15" customHeight="1">
      <c r="B654" s="1"/>
      <c r="C654" s="1"/>
    </row>
    <row r="655" spans="2:3" ht="15" customHeight="1">
      <c r="B655" s="1"/>
      <c r="C655" s="1"/>
    </row>
    <row r="656" spans="2:3" ht="15" customHeight="1">
      <c r="B656" s="1"/>
      <c r="C656" s="1"/>
    </row>
    <row r="657" spans="2:3" ht="15" customHeight="1">
      <c r="B657" s="1"/>
      <c r="C657" s="1"/>
    </row>
    <row r="658" spans="2:3" ht="15" customHeight="1">
      <c r="B658" s="1"/>
      <c r="C658" s="1"/>
    </row>
    <row r="659" spans="2:3" ht="15" customHeight="1">
      <c r="B659" s="1"/>
      <c r="C659" s="1"/>
    </row>
    <row r="660" spans="2:3" ht="15" customHeight="1">
      <c r="B660" s="1"/>
      <c r="C660" s="1"/>
    </row>
    <row r="661" spans="2:3" ht="15" customHeight="1">
      <c r="B661" s="1"/>
      <c r="C661" s="1"/>
    </row>
    <row r="662" spans="2:3" ht="15" customHeight="1">
      <c r="B662" s="1"/>
      <c r="C662" s="1"/>
    </row>
    <row r="663" spans="2:3" ht="15" customHeight="1">
      <c r="B663" s="1"/>
      <c r="C663" s="1"/>
    </row>
    <row r="664" spans="2:3" ht="15" customHeight="1">
      <c r="B664" s="1"/>
      <c r="C664" s="1"/>
    </row>
    <row r="665" spans="2:3" ht="15" customHeight="1">
      <c r="B665" s="1"/>
      <c r="C665" s="1"/>
    </row>
    <row r="666" spans="2:3" ht="15" customHeight="1">
      <c r="B666" s="1"/>
      <c r="C666" s="1"/>
    </row>
    <row r="667" spans="2:3" ht="15" customHeight="1">
      <c r="B667" s="1"/>
      <c r="C667" s="1"/>
    </row>
    <row r="668" spans="2:3" ht="15" customHeight="1">
      <c r="B668" s="1"/>
      <c r="C668" s="1"/>
    </row>
    <row r="669" spans="2:3" ht="15" customHeight="1">
      <c r="B669" s="1"/>
      <c r="C669" s="1"/>
    </row>
    <row r="670" spans="2:3" ht="15" customHeight="1">
      <c r="B670" s="1"/>
      <c r="C670" s="1"/>
    </row>
    <row r="671" spans="2:3" ht="15" customHeight="1">
      <c r="B671" s="1"/>
      <c r="C671" s="1"/>
    </row>
    <row r="672" spans="2:3" ht="15" customHeight="1">
      <c r="B672" s="1"/>
      <c r="C672" s="1"/>
    </row>
    <row r="673" spans="2:3" ht="15" customHeight="1">
      <c r="B673" s="1"/>
      <c r="C673" s="1"/>
    </row>
    <row r="674" spans="2:3" ht="15" customHeight="1">
      <c r="B674" s="1"/>
      <c r="C674" s="1"/>
    </row>
    <row r="675" spans="2:3" ht="15" customHeight="1">
      <c r="B675" s="1"/>
      <c r="C675" s="1"/>
    </row>
    <row r="676" spans="2:3" ht="15" customHeight="1">
      <c r="B676" s="1"/>
      <c r="C676" s="1"/>
    </row>
    <row r="677" spans="2:3" ht="15" customHeight="1">
      <c r="B677" s="1"/>
      <c r="C677" s="1"/>
    </row>
    <row r="678" spans="2:3" ht="15" customHeight="1">
      <c r="B678" s="1"/>
      <c r="C678" s="1"/>
    </row>
    <row r="679" spans="2:3" ht="15" customHeight="1">
      <c r="B679" s="1"/>
      <c r="C679" s="1"/>
    </row>
    <row r="680" spans="2:3" ht="15" customHeight="1">
      <c r="B680" s="1"/>
      <c r="C680" s="1"/>
    </row>
    <row r="681" spans="2:3" ht="15" customHeight="1">
      <c r="B681" s="1"/>
      <c r="C681" s="1"/>
    </row>
    <row r="682" spans="2:3" ht="15" customHeight="1">
      <c r="B682" s="1"/>
      <c r="C682" s="1"/>
    </row>
    <row r="683" spans="2:3" ht="15" customHeight="1">
      <c r="B683" s="1"/>
      <c r="C683" s="1"/>
    </row>
    <row r="684" spans="2:3" ht="15" customHeight="1">
      <c r="B684" s="1"/>
      <c r="C684" s="1"/>
    </row>
    <row r="685" spans="2:3" ht="15" customHeight="1">
      <c r="B685" s="1"/>
      <c r="C685" s="1"/>
    </row>
    <row r="686" spans="2:3" ht="15" customHeight="1">
      <c r="B686" s="1"/>
      <c r="C686" s="1"/>
    </row>
    <row r="687" spans="2:3" ht="15" customHeight="1">
      <c r="B687" s="1"/>
      <c r="C687" s="1"/>
    </row>
    <row r="688" spans="2:3" ht="15" customHeight="1">
      <c r="B688" s="1"/>
      <c r="C688" s="1"/>
    </row>
    <row r="689" spans="2:3" ht="15" customHeight="1">
      <c r="B689" s="1"/>
      <c r="C689" s="1"/>
    </row>
    <row r="690" spans="2:3" ht="15" customHeight="1">
      <c r="B690" s="1"/>
      <c r="C690" s="1"/>
    </row>
    <row r="691" spans="2:3" ht="15" customHeight="1">
      <c r="B691" s="1"/>
      <c r="C691" s="1"/>
    </row>
    <row r="692" spans="2:3" ht="15" customHeight="1">
      <c r="B692" s="1"/>
      <c r="C692" s="1"/>
    </row>
    <row r="693" spans="2:3" ht="15" customHeight="1">
      <c r="B693" s="1"/>
      <c r="C693" s="1"/>
    </row>
    <row r="694" spans="2:3" ht="15" customHeight="1">
      <c r="B694" s="1"/>
      <c r="C694" s="1"/>
    </row>
    <row r="695" spans="2:3" ht="15" customHeight="1">
      <c r="B695" s="1"/>
      <c r="C695" s="1"/>
    </row>
    <row r="696" spans="2:3" ht="15" customHeight="1">
      <c r="B696" s="1"/>
      <c r="C696" s="1"/>
    </row>
    <row r="697" spans="2:3" ht="15" customHeight="1">
      <c r="B697" s="1"/>
      <c r="C697" s="1"/>
    </row>
    <row r="698" spans="2:3" ht="15" customHeight="1">
      <c r="B698" s="1"/>
      <c r="C698" s="1"/>
    </row>
    <row r="699" spans="2:3" ht="15" customHeight="1">
      <c r="B699" s="1"/>
      <c r="C699" s="1"/>
    </row>
    <row r="700" spans="2:3" ht="15" customHeight="1">
      <c r="B700" s="1"/>
      <c r="C700" s="1"/>
    </row>
    <row r="701" spans="2:3" ht="15" customHeight="1">
      <c r="B701" s="1"/>
      <c r="C701" s="1"/>
    </row>
    <row r="702" spans="2:3" ht="15" customHeight="1">
      <c r="B702" s="1"/>
      <c r="C702" s="1"/>
    </row>
    <row r="703" spans="2:3" ht="15" customHeight="1">
      <c r="B703" s="1"/>
      <c r="C703" s="1"/>
    </row>
    <row r="704" spans="2:3" ht="15" customHeight="1">
      <c r="B704" s="1"/>
      <c r="C704" s="1"/>
    </row>
    <row r="705" spans="2:3" ht="15" customHeight="1">
      <c r="B705" s="1"/>
      <c r="C705" s="1"/>
    </row>
    <row r="706" spans="2:3" ht="15" customHeight="1">
      <c r="B706" s="1"/>
      <c r="C706" s="1"/>
    </row>
    <row r="707" spans="2:3" ht="15" customHeight="1">
      <c r="B707" s="1"/>
      <c r="C707" s="1"/>
    </row>
    <row r="708" spans="2:3" ht="15" customHeight="1">
      <c r="B708" s="1"/>
      <c r="C708" s="1"/>
    </row>
    <row r="709" spans="2:3" ht="15" customHeight="1">
      <c r="B709" s="1"/>
      <c r="C709" s="1"/>
    </row>
    <row r="710" spans="2:3" ht="15" customHeight="1">
      <c r="B710" s="1"/>
      <c r="C710" s="1"/>
    </row>
    <row r="711" spans="2:3" ht="15" customHeight="1">
      <c r="B711" s="1"/>
      <c r="C711" s="1"/>
    </row>
    <row r="712" spans="2:3" ht="15" customHeight="1">
      <c r="B712" s="1"/>
      <c r="C712" s="1"/>
    </row>
    <row r="713" spans="2:3" ht="15" customHeight="1">
      <c r="B713" s="1"/>
      <c r="C713" s="1"/>
    </row>
    <row r="714" spans="2:3" ht="15" customHeight="1">
      <c r="B714" s="1"/>
      <c r="C714" s="1"/>
    </row>
    <row r="715" spans="2:3" ht="15" customHeight="1">
      <c r="B715" s="1"/>
      <c r="C715" s="1"/>
    </row>
    <row r="716" spans="2:3" ht="15" customHeight="1">
      <c r="B716" s="1"/>
      <c r="C716" s="1"/>
    </row>
    <row r="717" spans="2:3" ht="15" customHeight="1">
      <c r="B717" s="1"/>
      <c r="C717" s="1"/>
    </row>
    <row r="718" spans="2:3" ht="15" customHeight="1">
      <c r="B718" s="1"/>
      <c r="C718" s="1"/>
    </row>
    <row r="719" spans="2:3" ht="15" customHeight="1">
      <c r="B719" s="1"/>
      <c r="C719" s="1"/>
    </row>
    <row r="720" spans="2:3" ht="15" customHeight="1">
      <c r="B720" s="1"/>
      <c r="C720" s="1"/>
    </row>
    <row r="721" spans="2:3" ht="15" customHeight="1">
      <c r="B721" s="1"/>
      <c r="C721" s="1"/>
    </row>
    <row r="722" spans="2:3" ht="15" customHeight="1">
      <c r="B722" s="1"/>
      <c r="C722" s="1"/>
    </row>
    <row r="723" spans="2:3" ht="15" customHeight="1">
      <c r="B723" s="1"/>
      <c r="C723" s="1"/>
    </row>
    <row r="724" spans="2:3" ht="15" customHeight="1">
      <c r="B724" s="1"/>
      <c r="C724" s="1"/>
    </row>
    <row r="725" spans="2:3" ht="15" customHeight="1">
      <c r="B725" s="1"/>
      <c r="C725" s="1"/>
    </row>
    <row r="726" spans="2:3" ht="15" customHeight="1">
      <c r="B726" s="1"/>
      <c r="C726" s="1"/>
    </row>
    <row r="727" spans="2:3" ht="15" customHeight="1">
      <c r="B727" s="1"/>
      <c r="C727" s="1"/>
    </row>
    <row r="728" spans="2:3" ht="15" customHeight="1">
      <c r="B728" s="1"/>
      <c r="C728" s="1"/>
    </row>
    <row r="729" spans="2:3" ht="15" customHeight="1">
      <c r="B729" s="1"/>
      <c r="C729" s="1"/>
    </row>
    <row r="730" spans="2:3" ht="15" customHeight="1">
      <c r="B730" s="1"/>
      <c r="C730" s="1"/>
    </row>
    <row r="731" spans="2:3" ht="15" customHeight="1">
      <c r="B731" s="1"/>
      <c r="C731" s="1"/>
    </row>
    <row r="732" spans="2:3" ht="15" customHeight="1">
      <c r="B732" s="1"/>
      <c r="C732" s="1"/>
    </row>
    <row r="733" spans="2:3" ht="15" customHeight="1">
      <c r="B733" s="1"/>
      <c r="C733" s="1"/>
    </row>
    <row r="734" spans="2:3" ht="15" customHeight="1">
      <c r="B734" s="1"/>
      <c r="C734" s="1"/>
    </row>
    <row r="735" spans="2:3" ht="15" customHeight="1">
      <c r="B735" s="1"/>
      <c r="C735" s="1"/>
    </row>
    <row r="736" spans="2:3" ht="15" customHeight="1">
      <c r="B736" s="1"/>
      <c r="C736" s="1"/>
    </row>
    <row r="737" spans="2:3" ht="15" customHeight="1">
      <c r="B737" s="1"/>
      <c r="C737" s="1"/>
    </row>
    <row r="738" spans="2:3" ht="15" customHeight="1">
      <c r="B738" s="1"/>
      <c r="C738" s="1"/>
    </row>
    <row r="739" spans="2:3" ht="15" customHeight="1">
      <c r="B739" s="1"/>
      <c r="C739" s="1"/>
    </row>
    <row r="740" spans="2:3" ht="15" customHeight="1">
      <c r="B740" s="1"/>
      <c r="C740" s="1"/>
    </row>
    <row r="741" spans="2:3" ht="15" customHeight="1">
      <c r="B741" s="1"/>
      <c r="C741" s="1"/>
    </row>
    <row r="742" spans="2:3" ht="15" customHeight="1">
      <c r="B742" s="1"/>
      <c r="C742" s="1"/>
    </row>
    <row r="743" spans="2:3" ht="15" customHeight="1">
      <c r="B743" s="1"/>
      <c r="C743" s="1"/>
    </row>
    <row r="744" spans="2:3" ht="15" customHeight="1">
      <c r="B744" s="1"/>
      <c r="C744" s="1"/>
    </row>
    <row r="745" spans="2:3" ht="15" customHeight="1">
      <c r="B745" s="1"/>
      <c r="C745" s="1"/>
    </row>
    <row r="746" spans="2:3" ht="15" customHeight="1">
      <c r="B746" s="1"/>
      <c r="C746" s="1"/>
    </row>
    <row r="747" spans="2:3" ht="15" customHeight="1">
      <c r="B747" s="1"/>
      <c r="C747" s="1"/>
    </row>
    <row r="748" spans="2:3" ht="15" customHeight="1">
      <c r="B748" s="1"/>
      <c r="C748" s="1"/>
    </row>
    <row r="749" spans="2:3" ht="15" customHeight="1">
      <c r="B749" s="1"/>
      <c r="C749" s="1"/>
    </row>
    <row r="750" spans="2:3" ht="15" customHeight="1">
      <c r="B750" s="1"/>
      <c r="C750" s="1"/>
    </row>
    <row r="751" spans="2:3" ht="15" customHeight="1">
      <c r="B751" s="1"/>
      <c r="C751" s="1"/>
    </row>
    <row r="752" spans="2:3" ht="15" customHeight="1">
      <c r="B752" s="1"/>
      <c r="C752" s="1"/>
    </row>
    <row r="753" spans="2:3" ht="15" customHeight="1">
      <c r="B753" s="1"/>
      <c r="C753" s="1"/>
    </row>
    <row r="754" spans="2:3" ht="15" customHeight="1">
      <c r="B754" s="1"/>
      <c r="C754" s="1"/>
    </row>
    <row r="755" spans="2:3" ht="15" customHeight="1">
      <c r="B755" s="1"/>
      <c r="C755" s="1"/>
    </row>
    <row r="756" spans="2:3" ht="15" customHeight="1">
      <c r="B756" s="1"/>
      <c r="C756" s="1"/>
    </row>
    <row r="757" spans="2:3" ht="15" customHeight="1">
      <c r="B757" s="1"/>
      <c r="C757" s="1"/>
    </row>
    <row r="758" spans="2:3" ht="15" customHeight="1">
      <c r="B758" s="1"/>
      <c r="C758" s="1"/>
    </row>
    <row r="759" spans="2:3" ht="15" customHeight="1">
      <c r="B759" s="1"/>
      <c r="C759" s="1"/>
    </row>
    <row r="760" spans="2:3" ht="15" customHeight="1">
      <c r="B760" s="1"/>
      <c r="C760" s="1"/>
    </row>
    <row r="761" spans="2:3" ht="15" customHeight="1">
      <c r="B761" s="1"/>
      <c r="C761" s="1"/>
    </row>
    <row r="762" spans="2:3" ht="15" customHeight="1">
      <c r="B762" s="1"/>
      <c r="C762" s="1"/>
    </row>
    <row r="763" spans="2:3" ht="15" customHeight="1">
      <c r="B763" s="1"/>
      <c r="C763" s="1"/>
    </row>
    <row r="764" spans="2:3" ht="15" customHeight="1">
      <c r="B764" s="1"/>
      <c r="C764" s="1"/>
    </row>
    <row r="765" spans="2:3" ht="15" customHeight="1">
      <c r="B765" s="1"/>
      <c r="C765" s="1"/>
    </row>
    <row r="766" spans="2:3" ht="15" customHeight="1">
      <c r="B766" s="1"/>
      <c r="C766" s="1"/>
    </row>
    <row r="767" spans="2:3" ht="15" customHeight="1">
      <c r="B767" s="1"/>
      <c r="C767" s="1"/>
    </row>
    <row r="768" spans="2:3" ht="15" customHeight="1">
      <c r="B768" s="1"/>
      <c r="C768" s="1"/>
    </row>
    <row r="769" spans="2:3" ht="15" customHeight="1">
      <c r="B769" s="1"/>
      <c r="C769" s="1"/>
    </row>
    <row r="770" spans="2:3" ht="15" customHeight="1">
      <c r="B770" s="1"/>
      <c r="C770" s="1"/>
    </row>
    <row r="771" spans="2:3" ht="15" customHeight="1">
      <c r="B771" s="1"/>
      <c r="C771" s="1"/>
    </row>
    <row r="772" spans="2:3" ht="15" customHeight="1">
      <c r="B772" s="1"/>
      <c r="C772" s="1"/>
    </row>
    <row r="773" spans="2:3" ht="15" customHeight="1">
      <c r="B773" s="1"/>
      <c r="C773" s="1"/>
    </row>
    <row r="774" spans="2:3" ht="15" customHeight="1">
      <c r="B774" s="1"/>
      <c r="C774" s="1"/>
    </row>
    <row r="775" spans="2:3" ht="15" customHeight="1">
      <c r="B775" s="1"/>
      <c r="C775" s="1"/>
    </row>
    <row r="776" spans="2:3" ht="15" customHeight="1">
      <c r="B776" s="1"/>
      <c r="C776" s="1"/>
    </row>
    <row r="777" spans="2:3" ht="15" customHeight="1">
      <c r="B777" s="1"/>
      <c r="C777" s="1"/>
    </row>
    <row r="778" spans="2:3" ht="15" customHeight="1">
      <c r="B778" s="1"/>
      <c r="C778" s="1"/>
    </row>
    <row r="779" spans="2:3" ht="15" customHeight="1">
      <c r="B779" s="1"/>
      <c r="C779" s="1"/>
    </row>
    <row r="780" spans="2:3" ht="15" customHeight="1">
      <c r="B780" s="1"/>
      <c r="C780" s="1"/>
    </row>
    <row r="781" spans="2:3" ht="15" customHeight="1">
      <c r="B781" s="1"/>
      <c r="C781" s="1"/>
    </row>
    <row r="782" spans="2:3" ht="15" customHeight="1">
      <c r="B782" s="1"/>
      <c r="C782" s="1"/>
    </row>
    <row r="783" spans="2:3" ht="15" customHeight="1">
      <c r="B783" s="1"/>
      <c r="C783" s="1"/>
    </row>
    <row r="784" spans="2:3" ht="15" customHeight="1">
      <c r="B784" s="1"/>
      <c r="C784" s="1"/>
    </row>
    <row r="785" spans="2:3" ht="15" customHeight="1">
      <c r="B785" s="1"/>
      <c r="C785" s="1"/>
    </row>
    <row r="786" spans="2:3" ht="15" customHeight="1">
      <c r="B786" s="1"/>
      <c r="C786" s="1"/>
    </row>
    <row r="787" spans="2:3" ht="15" customHeight="1">
      <c r="B787" s="1"/>
      <c r="C787" s="1"/>
    </row>
    <row r="788" spans="2:3" ht="15" customHeight="1">
      <c r="B788" s="1"/>
      <c r="C788" s="1"/>
    </row>
    <row r="789" spans="2:3" ht="15" customHeight="1">
      <c r="B789" s="1"/>
      <c r="C789" s="1"/>
    </row>
    <row r="790" spans="2:3" ht="15" customHeight="1">
      <c r="B790" s="1"/>
      <c r="C790" s="1"/>
    </row>
    <row r="791" spans="2:3" ht="15" customHeight="1">
      <c r="B791" s="1"/>
      <c r="C791" s="1"/>
    </row>
    <row r="792" spans="2:3" ht="15" customHeight="1">
      <c r="B792" s="1"/>
      <c r="C792" s="1"/>
    </row>
    <row r="793" spans="2:3" ht="15" customHeight="1">
      <c r="B793" s="1"/>
      <c r="C793" s="1"/>
    </row>
    <row r="794" spans="2:3" ht="15" customHeight="1">
      <c r="B794" s="1"/>
      <c r="C794" s="1"/>
    </row>
    <row r="795" spans="2:3" ht="15" customHeight="1">
      <c r="B795" s="1"/>
      <c r="C795" s="1"/>
    </row>
    <row r="796" spans="2:3" ht="15" customHeight="1">
      <c r="B796" s="1"/>
      <c r="C796" s="1"/>
    </row>
    <row r="797" spans="2:3" ht="15" customHeight="1">
      <c r="B797" s="1"/>
      <c r="C797" s="1"/>
    </row>
    <row r="798" spans="2:3" ht="15" customHeight="1">
      <c r="B798" s="1"/>
      <c r="C798" s="1"/>
    </row>
    <row r="799" spans="2:3" ht="15" customHeight="1">
      <c r="B799" s="1"/>
      <c r="C799" s="1"/>
    </row>
    <row r="800" spans="2:3" ht="15" customHeight="1">
      <c r="B800" s="1"/>
      <c r="C800" s="1"/>
    </row>
    <row r="801" spans="2:3" ht="15" customHeight="1">
      <c r="B801" s="1"/>
      <c r="C801" s="1"/>
    </row>
    <row r="802" spans="2:3" ht="15" customHeight="1">
      <c r="B802" s="1"/>
      <c r="C802" s="1"/>
    </row>
    <row r="803" spans="2:3" ht="15" customHeight="1">
      <c r="B803" s="1"/>
      <c r="C803" s="1"/>
    </row>
    <row r="804" spans="2:3" ht="15" customHeight="1">
      <c r="B804" s="1"/>
      <c r="C804" s="1"/>
    </row>
    <row r="805" spans="2:3" ht="15" customHeight="1">
      <c r="B805" s="1"/>
      <c r="C805" s="1"/>
    </row>
    <row r="806" spans="2:3" ht="15" customHeight="1">
      <c r="B806" s="1"/>
      <c r="C806" s="1"/>
    </row>
    <row r="807" spans="2:3" ht="15" customHeight="1">
      <c r="B807" s="1"/>
      <c r="C807" s="1"/>
    </row>
    <row r="808" spans="2:3" ht="15" customHeight="1">
      <c r="B808" s="1"/>
      <c r="C808" s="1"/>
    </row>
    <row r="809" spans="2:3" ht="15" customHeight="1">
      <c r="B809" s="1"/>
      <c r="C809" s="1"/>
    </row>
    <row r="810" spans="2:3" ht="15" customHeight="1">
      <c r="B810" s="1"/>
      <c r="C810" s="1"/>
    </row>
    <row r="811" spans="2:3" ht="15" customHeight="1">
      <c r="B811" s="1"/>
      <c r="C811" s="1"/>
    </row>
    <row r="812" spans="2:3" ht="15" customHeight="1">
      <c r="B812" s="1"/>
      <c r="C812" s="1"/>
    </row>
    <row r="813" spans="2:3" ht="15" customHeight="1">
      <c r="B813" s="1"/>
      <c r="C813" s="1"/>
    </row>
    <row r="814" spans="2:3" ht="15" customHeight="1">
      <c r="B814" s="1"/>
      <c r="C814" s="1"/>
    </row>
    <row r="815" spans="2:3" ht="15" customHeight="1">
      <c r="B815" s="1"/>
      <c r="C815" s="1"/>
    </row>
    <row r="816" spans="2:3" ht="15" customHeight="1">
      <c r="B816" s="1"/>
      <c r="C816" s="1"/>
    </row>
    <row r="817" spans="2:3" ht="15" customHeight="1">
      <c r="B817" s="1"/>
      <c r="C817" s="1"/>
    </row>
    <row r="818" spans="2:3" ht="15" customHeight="1">
      <c r="B818" s="1"/>
      <c r="C818" s="1"/>
    </row>
    <row r="819" spans="2:3" ht="15" customHeight="1">
      <c r="B819" s="1"/>
      <c r="C819" s="1"/>
    </row>
    <row r="820" spans="2:3" ht="15" customHeight="1">
      <c r="B820" s="1"/>
      <c r="C820" s="1"/>
    </row>
    <row r="821" spans="2:3" ht="15" customHeight="1">
      <c r="B821" s="1"/>
      <c r="C821" s="1"/>
    </row>
    <row r="822" spans="2:3" ht="15" customHeight="1">
      <c r="B822" s="1"/>
      <c r="C822" s="1"/>
    </row>
    <row r="823" spans="2:3" ht="15" customHeight="1">
      <c r="B823" s="1"/>
      <c r="C823" s="1"/>
    </row>
    <row r="824" spans="2:3" ht="15" customHeight="1">
      <c r="B824" s="1"/>
      <c r="C824" s="1"/>
    </row>
    <row r="825" spans="2:3" ht="15" customHeight="1">
      <c r="B825" s="1"/>
      <c r="C825" s="1"/>
    </row>
    <row r="826" spans="2:3" ht="15" customHeight="1">
      <c r="B826" s="1"/>
      <c r="C826" s="1"/>
    </row>
    <row r="827" spans="2:3" ht="15" customHeight="1">
      <c r="B827" s="1"/>
      <c r="C827" s="1"/>
    </row>
    <row r="828" spans="2:3" ht="15" customHeight="1">
      <c r="B828" s="1"/>
      <c r="C828" s="1"/>
    </row>
    <row r="829" spans="2:3" ht="15" customHeight="1">
      <c r="B829" s="1"/>
      <c r="C829" s="1"/>
    </row>
    <row r="830" spans="2:3" ht="15" customHeight="1">
      <c r="B830" s="1"/>
      <c r="C830" s="1"/>
    </row>
    <row r="831" spans="2:3" ht="15" customHeight="1">
      <c r="B831" s="1"/>
      <c r="C831" s="1"/>
    </row>
    <row r="832" spans="2:3" ht="15" customHeight="1">
      <c r="B832" s="1"/>
      <c r="C832" s="1"/>
    </row>
    <row r="833" spans="2:3" ht="15" customHeight="1">
      <c r="B833" s="1"/>
      <c r="C833" s="1"/>
    </row>
    <row r="834" spans="2:3" ht="15" customHeight="1">
      <c r="B834" s="1"/>
      <c r="C834" s="1"/>
    </row>
    <row r="835" spans="2:3" ht="15" customHeight="1">
      <c r="B835" s="1"/>
      <c r="C835" s="1"/>
    </row>
    <row r="836" spans="2:3" ht="15" customHeight="1">
      <c r="B836" s="1"/>
      <c r="C836" s="1"/>
    </row>
    <row r="837" spans="2:3" ht="15" customHeight="1">
      <c r="B837" s="1"/>
      <c r="C837" s="1"/>
    </row>
    <row r="838" spans="2:3" ht="15" customHeight="1">
      <c r="B838" s="1"/>
      <c r="C838" s="1"/>
    </row>
    <row r="839" spans="2:3" ht="15" customHeight="1">
      <c r="B839" s="1"/>
      <c r="C839" s="1"/>
    </row>
    <row r="840" spans="2:3" ht="15" customHeight="1">
      <c r="B840" s="1"/>
      <c r="C840" s="1"/>
    </row>
    <row r="841" spans="2:3" ht="15" customHeight="1">
      <c r="B841" s="1"/>
      <c r="C841" s="1"/>
    </row>
    <row r="842" spans="2:3" ht="15" customHeight="1">
      <c r="B842" s="1"/>
      <c r="C842" s="1"/>
    </row>
    <row r="843" spans="2:3" ht="15" customHeight="1">
      <c r="B843" s="1"/>
      <c r="C843" s="1"/>
    </row>
    <row r="844" spans="2:3" ht="15" customHeight="1">
      <c r="B844" s="1"/>
      <c r="C844" s="1"/>
    </row>
    <row r="845" spans="2:3" ht="15" customHeight="1">
      <c r="B845" s="1"/>
      <c r="C845" s="1"/>
    </row>
    <row r="846" spans="2:3" ht="15" customHeight="1">
      <c r="B846" s="1"/>
      <c r="C846" s="1"/>
    </row>
    <row r="847" spans="2:3" ht="15" customHeight="1">
      <c r="B847" s="1"/>
      <c r="C847" s="1"/>
    </row>
    <row r="848" spans="2:3" ht="15" customHeight="1">
      <c r="B848" s="1"/>
      <c r="C848" s="1"/>
    </row>
    <row r="849" spans="2:3" ht="15" customHeight="1">
      <c r="B849" s="1"/>
      <c r="C849" s="1"/>
    </row>
    <row r="850" spans="2:3" ht="15" customHeight="1">
      <c r="B850" s="1"/>
      <c r="C850" s="1"/>
    </row>
    <row r="851" spans="2:3" ht="15" customHeight="1">
      <c r="B851" s="1"/>
      <c r="C851" s="1"/>
    </row>
    <row r="852" spans="2:3" ht="15" customHeight="1">
      <c r="B852" s="1"/>
      <c r="C852" s="1"/>
    </row>
    <row r="853" spans="2:3" ht="15" customHeight="1">
      <c r="B853" s="1"/>
      <c r="C853" s="1"/>
    </row>
    <row r="854" spans="2:3" ht="15" customHeight="1">
      <c r="B854" s="1"/>
      <c r="C854" s="1"/>
    </row>
    <row r="855" spans="2:3" ht="15" customHeight="1">
      <c r="B855" s="1"/>
      <c r="C855" s="1"/>
    </row>
    <row r="856" spans="2:3" ht="15" customHeight="1">
      <c r="B856" s="1"/>
      <c r="C856" s="1"/>
    </row>
    <row r="857" spans="2:3" ht="15" customHeight="1">
      <c r="B857" s="1"/>
      <c r="C857" s="1"/>
    </row>
    <row r="858" spans="2:3" ht="15" customHeight="1">
      <c r="B858" s="1"/>
      <c r="C858" s="1"/>
    </row>
    <row r="859" spans="2:3" ht="15" customHeight="1">
      <c r="B859" s="1"/>
      <c r="C859" s="1"/>
    </row>
    <row r="860" spans="2:3" ht="15" customHeight="1">
      <c r="B860" s="1"/>
      <c r="C860" s="1"/>
    </row>
    <row r="861" spans="2:3" ht="15" customHeight="1">
      <c r="B861" s="1"/>
      <c r="C861" s="1"/>
    </row>
    <row r="862" spans="2:3" ht="15" customHeight="1">
      <c r="B862" s="1"/>
      <c r="C862" s="1"/>
    </row>
    <row r="863" spans="2:3" ht="15" customHeight="1">
      <c r="B863" s="1"/>
      <c r="C863" s="1"/>
    </row>
    <row r="864" spans="2:3" ht="15" customHeight="1">
      <c r="B864" s="1"/>
      <c r="C864" s="1"/>
    </row>
    <row r="865" spans="2:3" ht="15" customHeight="1">
      <c r="B865" s="1"/>
      <c r="C865" s="1"/>
    </row>
    <row r="866" spans="2:3" ht="15" customHeight="1">
      <c r="B866" s="1"/>
      <c r="C866" s="1"/>
    </row>
    <row r="867" spans="2:3" ht="15" customHeight="1">
      <c r="B867" s="1"/>
      <c r="C867" s="1"/>
    </row>
    <row r="868" spans="2:3" ht="15" customHeight="1">
      <c r="B868" s="1"/>
      <c r="C868" s="1"/>
    </row>
    <row r="869" spans="2:3" ht="15" customHeight="1">
      <c r="B869" s="1"/>
      <c r="C869" s="1"/>
    </row>
    <row r="870" spans="2:3" ht="15" customHeight="1">
      <c r="B870" s="1"/>
      <c r="C870" s="1"/>
    </row>
    <row r="871" spans="2:3" ht="15" customHeight="1">
      <c r="B871" s="1"/>
      <c r="C871" s="1"/>
    </row>
    <row r="872" spans="2:3" ht="15" customHeight="1">
      <c r="B872" s="1"/>
      <c r="C872" s="1"/>
    </row>
    <row r="873" spans="2:3" ht="15" customHeight="1">
      <c r="B873" s="1"/>
      <c r="C873" s="1"/>
    </row>
    <row r="874" spans="2:3" ht="15" customHeight="1">
      <c r="B874" s="1"/>
      <c r="C874" s="1"/>
    </row>
    <row r="875" spans="2:3" ht="15" customHeight="1">
      <c r="B875" s="1"/>
      <c r="C875" s="1"/>
    </row>
    <row r="876" spans="2:3" ht="15" customHeight="1">
      <c r="B876" s="1"/>
      <c r="C876" s="1"/>
    </row>
    <row r="877" spans="2:3" ht="15" customHeight="1">
      <c r="B877" s="1"/>
      <c r="C877" s="1"/>
    </row>
    <row r="878" spans="2:3" ht="15" customHeight="1">
      <c r="B878" s="1"/>
      <c r="C878" s="1"/>
    </row>
    <row r="879" spans="2:3" ht="15" customHeight="1">
      <c r="B879" s="1"/>
      <c r="C879" s="1"/>
    </row>
    <row r="880" spans="2:3" ht="15" customHeight="1">
      <c r="B880" s="1"/>
      <c r="C880" s="1"/>
    </row>
    <row r="881" spans="2:3" ht="15" customHeight="1">
      <c r="B881" s="1"/>
      <c r="C881" s="1"/>
    </row>
    <row r="882" spans="2:3" ht="15" customHeight="1">
      <c r="B882" s="1"/>
      <c r="C882" s="1"/>
    </row>
    <row r="883" spans="2:3" ht="15" customHeight="1">
      <c r="B883" s="1"/>
      <c r="C883" s="1"/>
    </row>
    <row r="884" spans="2:3" ht="15" customHeight="1">
      <c r="B884" s="1"/>
      <c r="C884" s="1"/>
    </row>
    <row r="885" spans="2:3" ht="15" customHeight="1">
      <c r="B885" s="1"/>
      <c r="C885" s="1"/>
    </row>
    <row r="886" spans="2:3" ht="15" customHeight="1">
      <c r="B886" s="1"/>
      <c r="C886" s="1"/>
    </row>
    <row r="887" spans="2:3" ht="15" customHeight="1">
      <c r="B887" s="1"/>
      <c r="C887" s="1"/>
    </row>
    <row r="888" spans="2:3" ht="15" customHeight="1">
      <c r="B888" s="1"/>
      <c r="C888" s="1"/>
    </row>
    <row r="889" spans="2:3" ht="15" customHeight="1">
      <c r="B889" s="1"/>
      <c r="C889" s="1"/>
    </row>
    <row r="890" spans="2:3" ht="15" customHeight="1">
      <c r="B890" s="1"/>
      <c r="C890" s="1"/>
    </row>
    <row r="891" spans="2:3" ht="15" customHeight="1">
      <c r="B891" s="1"/>
      <c r="C891" s="1"/>
    </row>
    <row r="892" spans="2:3" ht="15" customHeight="1">
      <c r="B892" s="1"/>
      <c r="C892" s="1"/>
    </row>
    <row r="893" spans="2:3" ht="15" customHeight="1">
      <c r="B893" s="1"/>
      <c r="C893" s="1"/>
    </row>
    <row r="894" spans="2:3" ht="15" customHeight="1">
      <c r="B894" s="1"/>
      <c r="C894" s="1"/>
    </row>
    <row r="895" spans="2:3" ht="15" customHeight="1">
      <c r="B895" s="1"/>
      <c r="C895" s="1"/>
    </row>
    <row r="896" spans="2:3" ht="15" customHeight="1">
      <c r="B896" s="1"/>
      <c r="C896" s="1"/>
    </row>
    <row r="897" spans="2:3" ht="15" customHeight="1">
      <c r="B897" s="1"/>
      <c r="C897" s="1"/>
    </row>
    <row r="898" spans="2:3" ht="15" customHeight="1">
      <c r="B898" s="1"/>
      <c r="C898" s="1"/>
    </row>
    <row r="899" spans="2:3" ht="15" customHeight="1">
      <c r="B899" s="1"/>
      <c r="C899" s="1"/>
    </row>
    <row r="900" spans="2:3" ht="15" customHeight="1">
      <c r="B900" s="1"/>
      <c r="C900" s="1"/>
    </row>
    <row r="901" spans="2:3" ht="15" customHeight="1">
      <c r="B901" s="1"/>
      <c r="C901" s="1"/>
    </row>
    <row r="902" spans="2:3" ht="15" customHeight="1">
      <c r="B902" s="1"/>
      <c r="C902" s="1"/>
    </row>
    <row r="903" spans="2:3" ht="15" customHeight="1">
      <c r="B903" s="1"/>
      <c r="C903" s="1"/>
    </row>
    <row r="904" spans="2:3" ht="15" customHeight="1">
      <c r="B904" s="1"/>
      <c r="C904" s="1"/>
    </row>
    <row r="905" spans="2:3" ht="15" customHeight="1">
      <c r="B905" s="1"/>
      <c r="C905" s="1"/>
    </row>
    <row r="906" spans="2:3" ht="15" customHeight="1">
      <c r="B906" s="1"/>
      <c r="C906" s="1"/>
    </row>
    <row r="907" spans="2:3" ht="15" customHeight="1">
      <c r="B907" s="1"/>
      <c r="C907" s="1"/>
    </row>
    <row r="908" spans="2:3" ht="15" customHeight="1">
      <c r="B908" s="1"/>
      <c r="C908" s="1"/>
    </row>
    <row r="909" spans="2:3" ht="15" customHeight="1">
      <c r="B909" s="1"/>
      <c r="C909" s="1"/>
    </row>
    <row r="910" spans="2:3" ht="15" customHeight="1">
      <c r="B910" s="1"/>
      <c r="C910" s="1"/>
    </row>
    <row r="911" spans="2:3" ht="15" customHeight="1">
      <c r="B911" s="1"/>
      <c r="C911" s="1"/>
    </row>
    <row r="912" spans="2:3" ht="15" customHeight="1">
      <c r="B912" s="1"/>
      <c r="C912" s="1"/>
    </row>
    <row r="913" spans="2:3" ht="15" customHeight="1">
      <c r="B913" s="1"/>
      <c r="C913" s="1"/>
    </row>
    <row r="914" spans="2:3" ht="15" customHeight="1">
      <c r="B914" s="1"/>
      <c r="C914" s="1"/>
    </row>
    <row r="915" spans="2:3" ht="15" customHeight="1">
      <c r="B915" s="1"/>
      <c r="C915" s="1"/>
    </row>
    <row r="916" spans="2:3" ht="15" customHeight="1">
      <c r="B916" s="1"/>
      <c r="C916" s="1"/>
    </row>
    <row r="917" spans="2:3" ht="15" customHeight="1">
      <c r="B917" s="1"/>
      <c r="C917" s="1"/>
    </row>
    <row r="918" spans="2:3" ht="15" customHeight="1">
      <c r="B918" s="1"/>
      <c r="C918" s="1"/>
    </row>
    <row r="919" spans="2:3" ht="15" customHeight="1">
      <c r="B919" s="1"/>
      <c r="C919" s="1"/>
    </row>
    <row r="920" spans="2:3" ht="15" customHeight="1">
      <c r="B920" s="1"/>
      <c r="C920" s="1"/>
    </row>
    <row r="921" spans="2:3" ht="15" customHeight="1">
      <c r="B921" s="1"/>
      <c r="C921" s="1"/>
    </row>
    <row r="922" spans="2:3" ht="15" customHeight="1">
      <c r="B922" s="1"/>
      <c r="C922" s="1"/>
    </row>
    <row r="923" spans="2:3" ht="15" customHeight="1">
      <c r="B923" s="1"/>
      <c r="C923" s="1"/>
    </row>
    <row r="924" spans="2:3" ht="15" customHeight="1">
      <c r="B924" s="1"/>
      <c r="C924" s="1"/>
    </row>
    <row r="925" spans="2:3" ht="15" customHeight="1">
      <c r="B925" s="1"/>
      <c r="C925" s="1"/>
    </row>
    <row r="926" spans="2:3" ht="15" customHeight="1">
      <c r="B926" s="1"/>
      <c r="C926" s="1"/>
    </row>
    <row r="927" spans="2:3" ht="15" customHeight="1">
      <c r="B927" s="1"/>
      <c r="C927" s="1"/>
    </row>
    <row r="928" spans="2:3" ht="15" customHeight="1">
      <c r="B928" s="1"/>
      <c r="C928" s="1"/>
    </row>
    <row r="929" spans="2:3" ht="15" customHeight="1">
      <c r="B929" s="1"/>
      <c r="C929" s="1"/>
    </row>
    <row r="930" spans="2:3" ht="15" customHeight="1">
      <c r="B930" s="1"/>
      <c r="C930" s="1"/>
    </row>
    <row r="931" spans="2:3" ht="15" customHeight="1">
      <c r="B931" s="1"/>
      <c r="C931" s="1"/>
    </row>
    <row r="932" spans="2:3" ht="15" customHeight="1">
      <c r="B932" s="1"/>
      <c r="C932" s="1"/>
    </row>
    <row r="933" spans="2:3" ht="15" customHeight="1">
      <c r="B933" s="1"/>
      <c r="C933" s="1"/>
    </row>
    <row r="934" spans="2:3" ht="15" customHeight="1">
      <c r="B934" s="1"/>
      <c r="C934" s="1"/>
    </row>
    <row r="935" spans="2:3" ht="15" customHeight="1">
      <c r="B935" s="1"/>
      <c r="C935" s="1"/>
    </row>
    <row r="936" spans="2:3" ht="15" customHeight="1">
      <c r="B936" s="1"/>
      <c r="C936" s="1"/>
    </row>
    <row r="937" spans="2:3" ht="15" customHeight="1">
      <c r="B937" s="1"/>
      <c r="C937" s="1"/>
    </row>
    <row r="938" spans="2:3" ht="15" customHeight="1">
      <c r="B938" s="1"/>
      <c r="C938" s="1"/>
    </row>
    <row r="939" spans="2:3" ht="15" customHeight="1">
      <c r="B939" s="1"/>
      <c r="C939" s="1"/>
    </row>
    <row r="940" spans="2:3" ht="15" customHeight="1">
      <c r="B940" s="1"/>
      <c r="C940" s="1"/>
    </row>
    <row r="941" spans="2:3" ht="15" customHeight="1">
      <c r="B941" s="1"/>
      <c r="C941" s="1"/>
    </row>
    <row r="942" spans="2:3" ht="15" customHeight="1">
      <c r="B942" s="1"/>
      <c r="C942" s="1"/>
    </row>
    <row r="943" spans="2:3" ht="15" customHeight="1">
      <c r="B943" s="1"/>
      <c r="C943" s="1"/>
    </row>
    <row r="944" spans="2:3" ht="15" customHeight="1">
      <c r="B944" s="1"/>
      <c r="C944" s="1"/>
    </row>
    <row r="945" spans="2:3" ht="15" customHeight="1">
      <c r="B945" s="1"/>
      <c r="C945" s="1"/>
    </row>
    <row r="946" spans="2:3" ht="15" customHeight="1">
      <c r="B946" s="1"/>
      <c r="C946" s="1"/>
    </row>
    <row r="947" spans="2:3" ht="15" customHeight="1">
      <c r="B947" s="1"/>
      <c r="C947" s="1"/>
    </row>
    <row r="948" spans="2:3" ht="15" customHeight="1">
      <c r="B948" s="1"/>
      <c r="C948" s="1"/>
    </row>
    <row r="949" spans="2:3" ht="15" customHeight="1">
      <c r="B949" s="1"/>
      <c r="C949" s="1"/>
    </row>
    <row r="950" spans="2:3" ht="15" customHeight="1">
      <c r="B950" s="1"/>
      <c r="C950" s="1"/>
    </row>
    <row r="951" spans="2:3" ht="15" customHeight="1">
      <c r="B951" s="1"/>
      <c r="C951" s="1"/>
    </row>
    <row r="952" spans="2:3" ht="15" customHeight="1">
      <c r="B952" s="1"/>
      <c r="C952" s="1"/>
    </row>
    <row r="953" spans="2:3" ht="15" customHeight="1">
      <c r="B953" s="1"/>
      <c r="C953" s="1"/>
    </row>
    <row r="954" spans="2:3" ht="15" customHeight="1">
      <c r="B954" s="1"/>
      <c r="C954" s="1"/>
    </row>
    <row r="955" spans="2:3" ht="15" customHeight="1">
      <c r="B955" s="1"/>
      <c r="C955" s="1"/>
    </row>
    <row r="956" spans="2:3" ht="15" customHeight="1">
      <c r="B956" s="1"/>
      <c r="C956" s="1"/>
    </row>
    <row r="957" spans="2:3" ht="15" customHeight="1">
      <c r="B957" s="1"/>
      <c r="C957" s="1"/>
    </row>
    <row r="958" spans="2:3" ht="15" customHeight="1">
      <c r="B958" s="1"/>
      <c r="C958" s="1"/>
    </row>
    <row r="959" spans="2:3" ht="15" customHeight="1">
      <c r="B959" s="1"/>
      <c r="C959" s="1"/>
    </row>
    <row r="960" spans="2:3" ht="15" customHeight="1">
      <c r="B960" s="1"/>
      <c r="C960" s="1"/>
    </row>
    <row r="961" spans="2:3" ht="15" customHeight="1">
      <c r="B961" s="1"/>
      <c r="C961" s="1"/>
    </row>
    <row r="962" spans="2:3" ht="15" customHeight="1">
      <c r="B962" s="1"/>
      <c r="C962" s="1"/>
    </row>
    <row r="963" spans="2:3" ht="15" customHeight="1">
      <c r="B963" s="1"/>
      <c r="C963" s="1"/>
    </row>
    <row r="964" spans="2:3" ht="15" customHeight="1">
      <c r="B964" s="1"/>
      <c r="C964" s="1"/>
    </row>
    <row r="965" spans="2:3" ht="15" customHeight="1">
      <c r="B965" s="1"/>
      <c r="C965" s="1"/>
    </row>
    <row r="966" spans="2:3" ht="15" customHeight="1">
      <c r="B966" s="1"/>
      <c r="C966" s="1"/>
    </row>
    <row r="967" spans="2:3" ht="15" customHeight="1">
      <c r="B967" s="1"/>
      <c r="C967" s="1"/>
    </row>
    <row r="968" spans="2:3" ht="15" customHeight="1">
      <c r="B968" s="1"/>
      <c r="C968" s="1"/>
    </row>
    <row r="969" spans="2:3" ht="15" customHeight="1">
      <c r="B969" s="1"/>
      <c r="C969" s="1"/>
    </row>
    <row r="970" spans="2:3" ht="15" customHeight="1">
      <c r="B970" s="1"/>
      <c r="C970" s="1"/>
    </row>
    <row r="971" spans="2:3" ht="15" customHeight="1">
      <c r="B971" s="1"/>
      <c r="C971" s="1"/>
    </row>
    <row r="972" spans="2:3" ht="15" customHeight="1">
      <c r="B972" s="1"/>
      <c r="C972" s="1"/>
    </row>
    <row r="973" spans="2:3" ht="15" customHeight="1">
      <c r="B973" s="1"/>
      <c r="C973" s="1"/>
    </row>
    <row r="974" spans="2:3" ht="15" customHeight="1">
      <c r="B974" s="1"/>
      <c r="C974" s="1"/>
    </row>
    <row r="975" spans="2:3" ht="15" customHeight="1">
      <c r="B975" s="1"/>
      <c r="C975" s="1"/>
    </row>
    <row r="976" spans="2:3" ht="15" customHeight="1">
      <c r="B976" s="1"/>
      <c r="C976" s="1"/>
    </row>
    <row r="977" spans="2:3" ht="15" customHeight="1">
      <c r="B977" s="1"/>
      <c r="C977" s="1"/>
    </row>
    <row r="978" spans="2:3" ht="15" customHeight="1">
      <c r="B978" s="1"/>
      <c r="C978" s="1"/>
    </row>
    <row r="979" spans="2:3" ht="15" customHeight="1">
      <c r="B979" s="1"/>
      <c r="C979" s="1"/>
    </row>
    <row r="980" spans="2:3" ht="15" customHeight="1">
      <c r="B980" s="1"/>
      <c r="C980" s="1"/>
    </row>
    <row r="981" spans="2:3" ht="15" customHeight="1">
      <c r="B981" s="1"/>
      <c r="C981" s="1"/>
    </row>
    <row r="982" spans="2:3" ht="15" customHeight="1">
      <c r="B982" s="1"/>
      <c r="C982" s="1"/>
    </row>
    <row r="983" spans="2:3" ht="15" customHeight="1">
      <c r="B983" s="1"/>
      <c r="C983" s="1"/>
    </row>
    <row r="984" spans="2:3" ht="15" customHeight="1">
      <c r="B984" s="1"/>
      <c r="C984" s="1"/>
    </row>
    <row r="985" spans="2:3" ht="15" customHeight="1">
      <c r="B985" s="1"/>
      <c r="C985" s="1"/>
    </row>
    <row r="986" spans="2:3" ht="15" customHeight="1">
      <c r="B986" s="1"/>
      <c r="C986" s="1"/>
    </row>
    <row r="987" spans="2:3" ht="15" customHeight="1">
      <c r="B987" s="1"/>
      <c r="C987" s="1"/>
    </row>
    <row r="988" spans="2:3" ht="15" customHeight="1">
      <c r="B988" s="1"/>
      <c r="C988" s="1"/>
    </row>
    <row r="989" spans="2:3" ht="15" customHeight="1">
      <c r="B989" s="1"/>
      <c r="C989" s="1"/>
    </row>
    <row r="990" spans="2:3" ht="15" customHeight="1">
      <c r="B990" s="1"/>
      <c r="C990" s="1"/>
    </row>
    <row r="991" spans="2:3" ht="15" customHeight="1">
      <c r="B991" s="1"/>
      <c r="C991" s="1"/>
    </row>
    <row r="992" spans="2:3" ht="15" customHeight="1">
      <c r="B992" s="1"/>
      <c r="C992" s="1"/>
    </row>
    <row r="993" spans="2:3" ht="15" customHeight="1">
      <c r="B993" s="1"/>
      <c r="C993" s="1"/>
    </row>
    <row r="994" spans="2:3" ht="15" customHeight="1">
      <c r="B994" s="1"/>
      <c r="C994" s="1"/>
    </row>
    <row r="995" spans="2:3" ht="15" customHeight="1">
      <c r="B995" s="1"/>
      <c r="C995" s="1"/>
    </row>
    <row r="996" spans="2:3" ht="15" customHeight="1">
      <c r="B996" s="1"/>
      <c r="C996" s="1"/>
    </row>
    <row r="997" spans="2:3" ht="15" customHeight="1">
      <c r="B997" s="1"/>
      <c r="C997" s="1"/>
    </row>
    <row r="998" spans="2:3" ht="15" customHeight="1">
      <c r="B998" s="1"/>
      <c r="C998" s="1"/>
    </row>
    <row r="999" spans="2:3" ht="15" customHeight="1">
      <c r="B999" s="1"/>
      <c r="C999" s="1"/>
    </row>
    <row r="1000" spans="2:3" ht="15" customHeight="1">
      <c r="B1000" s="1"/>
      <c r="C1000" s="1"/>
    </row>
  </sheetData>
  <mergeCells count="7">
    <mergeCell ref="E10:F11"/>
    <mergeCell ref="E13:H13"/>
    <mergeCell ref="E8:F8"/>
    <mergeCell ref="E1:H1"/>
    <mergeCell ref="E4:F4"/>
    <mergeCell ref="E5:F5"/>
    <mergeCell ref="E6:F6"/>
  </mergeCells>
  <pageMargins left="0.75" right="0.75" top="0.5" bottom="0.45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>
      <pane ySplit="2" topLeftCell="A3" activePane="bottomLeft" state="frozen"/>
      <selection pane="bottomLeft" activeCell="B4" sqref="B4"/>
    </sheetView>
  </sheetViews>
  <sheetFormatPr defaultColWidth="9" defaultRowHeight="15" customHeight="1"/>
  <cols>
    <col min="1" max="1" width="23.85546875" customWidth="1"/>
    <col min="2" max="2" width="11.140625" customWidth="1"/>
    <col min="3" max="3" width="8.7109375" customWidth="1"/>
    <col min="4" max="4" width="11.140625" hidden="1"/>
    <col min="5" max="5" width="11.5703125" hidden="1"/>
    <col min="6" max="6" width="11.140625" hidden="1"/>
    <col min="7" max="7" width="12.28515625" hidden="1"/>
    <col min="8" max="8" width="11.140625" hidden="1"/>
    <col min="9" max="10" width="14.140625" hidden="1"/>
    <col min="11" max="11" width="16.42578125" customWidth="1"/>
    <col min="12" max="12" width="10.140625" customWidth="1"/>
    <col min="13" max="13" width="10.42578125" customWidth="1"/>
    <col min="14" max="14" width="11.140625" customWidth="1"/>
    <col min="15" max="26" width="8.7109375" customWidth="1"/>
    <col min="27" max="256" width="14" customWidth="1"/>
  </cols>
  <sheetData>
    <row r="1" spans="1:14" ht="29.2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32</v>
      </c>
      <c r="L1" s="74"/>
      <c r="M1" s="74"/>
      <c r="N1" s="75"/>
    </row>
    <row r="2" spans="1:14" ht="1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</row>
    <row r="3" spans="1:14" ht="15" customHeight="1">
      <c r="A3" s="21" t="s">
        <v>7</v>
      </c>
      <c r="B3" s="22">
        <v>600</v>
      </c>
      <c r="C3" s="3">
        <v>1</v>
      </c>
      <c r="D3" s="44">
        <f>B3</f>
        <v>600</v>
      </c>
      <c r="E3" s="24">
        <f t="shared" ref="E3:E62" si="0">$B$3/$B$4</f>
        <v>120</v>
      </c>
      <c r="F3" s="44">
        <f t="shared" ref="F3:F62" si="1">D3/100*$B$5*100/12</f>
        <v>5.0000000000000001E-3</v>
      </c>
      <c r="G3" s="45">
        <f t="shared" ref="G3:G62" si="2">SUM(E3:F3)</f>
        <v>120.005</v>
      </c>
      <c r="H3" s="44">
        <f t="shared" ref="H3:H62" si="3">J3-E3</f>
        <v>1319.7059999999999</v>
      </c>
      <c r="I3" s="44">
        <f>F3-H3</f>
        <v>-1319.7009999999998</v>
      </c>
      <c r="J3" s="45">
        <f t="shared" ref="J3:J62" si="4">$F$69</f>
        <v>1439.7059999999999</v>
      </c>
      <c r="K3" s="24">
        <f>D3</f>
        <v>600</v>
      </c>
      <c r="L3" s="24">
        <f t="shared" ref="L3:L7" si="5">N3-M3</f>
        <v>119.99800001575504</v>
      </c>
      <c r="M3" s="24">
        <f t="shared" ref="M3:M7" si="6">K3/100*$B$5/12*100</f>
        <v>5.0000000000000001E-3</v>
      </c>
      <c r="N3" s="25">
        <f t="shared" ref="N3:N7" si="7">$B$11</f>
        <v>120.00300001575503</v>
      </c>
    </row>
    <row r="4" spans="1:14" ht="15" customHeight="1">
      <c r="A4" s="21" t="s">
        <v>8</v>
      </c>
      <c r="B4" s="22">
        <v>5</v>
      </c>
      <c r="C4" s="3">
        <v>2</v>
      </c>
      <c r="D4" s="46">
        <f t="shared" ref="D4:D62" si="8">D3-E3</f>
        <v>480</v>
      </c>
      <c r="E4" s="46">
        <f t="shared" si="0"/>
        <v>120</v>
      </c>
      <c r="F4" s="46">
        <f t="shared" si="1"/>
        <v>4.0000000000000001E-3</v>
      </c>
      <c r="G4" s="47">
        <f t="shared" si="2"/>
        <v>120.004</v>
      </c>
      <c r="H4" s="46">
        <f t="shared" si="3"/>
        <v>1319.7059999999999</v>
      </c>
      <c r="I4" s="46">
        <f t="shared" ref="I4:I62" si="9">F4+I3-H4</f>
        <v>-2639.4029999999998</v>
      </c>
      <c r="J4" s="47">
        <f t="shared" si="4"/>
        <v>1439.7059999999999</v>
      </c>
      <c r="K4" s="26">
        <f t="shared" ref="K4:K7" si="10">K3-L3</f>
        <v>480.00199998424495</v>
      </c>
      <c r="L4" s="26">
        <f t="shared" si="5"/>
        <v>119.9989999990885</v>
      </c>
      <c r="M4" s="26">
        <f t="shared" si="6"/>
        <v>4.000016666535375E-3</v>
      </c>
      <c r="N4" s="40">
        <f t="shared" si="7"/>
        <v>120.00300001575503</v>
      </c>
    </row>
    <row r="5" spans="1:14" ht="15" customHeight="1">
      <c r="A5" s="21" t="s">
        <v>9</v>
      </c>
      <c r="B5" s="27">
        <v>1E-4</v>
      </c>
      <c r="C5" s="3">
        <v>3</v>
      </c>
      <c r="D5" s="46">
        <f t="shared" si="8"/>
        <v>360</v>
      </c>
      <c r="E5" s="46">
        <f t="shared" si="0"/>
        <v>120</v>
      </c>
      <c r="F5" s="46">
        <f t="shared" si="1"/>
        <v>3.0000000000000005E-3</v>
      </c>
      <c r="G5" s="47">
        <f t="shared" si="2"/>
        <v>120.003</v>
      </c>
      <c r="H5" s="46">
        <f t="shared" si="3"/>
        <v>1319.7059999999999</v>
      </c>
      <c r="I5" s="46">
        <f t="shared" si="9"/>
        <v>-3959.1059999999998</v>
      </c>
      <c r="J5" s="47">
        <f t="shared" si="4"/>
        <v>1439.7059999999999</v>
      </c>
      <c r="K5" s="26">
        <f t="shared" si="10"/>
        <v>360.00299998515646</v>
      </c>
      <c r="L5" s="26">
        <f t="shared" si="5"/>
        <v>119.99999999075516</v>
      </c>
      <c r="M5" s="26">
        <f t="shared" si="6"/>
        <v>3.0000249998763037E-3</v>
      </c>
      <c r="N5" s="40">
        <f t="shared" si="7"/>
        <v>120.00300001575503</v>
      </c>
    </row>
    <row r="6" spans="1:14" ht="15" customHeight="1">
      <c r="A6" s="29" t="s">
        <v>10</v>
      </c>
      <c r="B6" s="30">
        <f>B5/12</f>
        <v>8.3333333333333337E-6</v>
      </c>
      <c r="C6" s="3">
        <v>4</v>
      </c>
      <c r="D6" s="46">
        <f t="shared" si="8"/>
        <v>240</v>
      </c>
      <c r="E6" s="46">
        <f t="shared" si="0"/>
        <v>120</v>
      </c>
      <c r="F6" s="46">
        <f t="shared" si="1"/>
        <v>2E-3</v>
      </c>
      <c r="G6" s="47">
        <f t="shared" si="2"/>
        <v>120.002</v>
      </c>
      <c r="H6" s="46">
        <f t="shared" si="3"/>
        <v>1319.7059999999999</v>
      </c>
      <c r="I6" s="46">
        <f t="shared" si="9"/>
        <v>-5278.8099999999995</v>
      </c>
      <c r="J6" s="47">
        <f t="shared" si="4"/>
        <v>1439.7059999999999</v>
      </c>
      <c r="K6" s="26">
        <f t="shared" si="10"/>
        <v>240.00299999440131</v>
      </c>
      <c r="L6" s="26">
        <f t="shared" si="5"/>
        <v>120.00099999075508</v>
      </c>
      <c r="M6" s="26">
        <f t="shared" si="6"/>
        <v>2.0000249999533441E-3</v>
      </c>
      <c r="N6" s="40">
        <f t="shared" si="7"/>
        <v>120.00300001575503</v>
      </c>
    </row>
    <row r="7" spans="1:14" ht="15" customHeight="1">
      <c r="A7" s="32" t="s">
        <v>27</v>
      </c>
      <c r="B7" s="33">
        <f>(B11/0.35+316.81+316.81*0.6*B8)+B9</f>
        <v>999.76171433072864</v>
      </c>
      <c r="C7" s="3">
        <v>5</v>
      </c>
      <c r="D7" s="46">
        <f t="shared" si="8"/>
        <v>120</v>
      </c>
      <c r="E7" s="46">
        <f t="shared" si="0"/>
        <v>120</v>
      </c>
      <c r="F7" s="46">
        <f t="shared" si="1"/>
        <v>1E-3</v>
      </c>
      <c r="G7" s="47">
        <f t="shared" si="2"/>
        <v>120.001</v>
      </c>
      <c r="H7" s="46">
        <f t="shared" si="3"/>
        <v>1319.7059999999999</v>
      </c>
      <c r="I7" s="46">
        <f t="shared" si="9"/>
        <v>-6598.5149999999994</v>
      </c>
      <c r="J7" s="47">
        <f t="shared" si="4"/>
        <v>1439.7059999999999</v>
      </c>
      <c r="K7" s="26">
        <f t="shared" si="10"/>
        <v>120.00200000364623</v>
      </c>
      <c r="L7" s="26">
        <f t="shared" si="5"/>
        <v>120.00199999908834</v>
      </c>
      <c r="M7" s="26">
        <f t="shared" si="6"/>
        <v>1.0000166666970518E-3</v>
      </c>
      <c r="N7" s="40">
        <f t="shared" si="7"/>
        <v>120.00300001575503</v>
      </c>
    </row>
    <row r="8" spans="1:14" ht="15" customHeight="1">
      <c r="A8" s="35" t="s">
        <v>28</v>
      </c>
      <c r="B8" s="36">
        <v>1</v>
      </c>
      <c r="D8" s="46">
        <f t="shared" si="8"/>
        <v>0</v>
      </c>
      <c r="E8" s="46">
        <f t="shared" si="0"/>
        <v>120</v>
      </c>
      <c r="F8" s="46">
        <f t="shared" si="1"/>
        <v>0</v>
      </c>
      <c r="G8" s="47">
        <f t="shared" si="2"/>
        <v>120</v>
      </c>
      <c r="H8" s="46">
        <f t="shared" si="3"/>
        <v>1319.7059999999999</v>
      </c>
      <c r="I8" s="46">
        <f t="shared" si="9"/>
        <v>-7918.2209999999995</v>
      </c>
      <c r="J8" s="47">
        <f t="shared" si="4"/>
        <v>1439.7059999999999</v>
      </c>
      <c r="K8" s="26"/>
      <c r="L8" s="40">
        <f>SUM(L3:L7)</f>
        <v>599.99999999544207</v>
      </c>
      <c r="M8" s="40"/>
      <c r="N8" s="40">
        <f>SUM(N3:N7)</f>
        <v>600.01500007877519</v>
      </c>
    </row>
    <row r="9" spans="1:14" ht="15" customHeight="1">
      <c r="A9" s="35" t="s">
        <v>29</v>
      </c>
      <c r="B9" s="36">
        <v>150</v>
      </c>
      <c r="D9" s="46">
        <f t="shared" si="8"/>
        <v>-120</v>
      </c>
      <c r="E9" s="46">
        <f t="shared" si="0"/>
        <v>120</v>
      </c>
      <c r="F9" s="46">
        <f t="shared" si="1"/>
        <v>-1E-3</v>
      </c>
      <c r="G9" s="47">
        <f t="shared" si="2"/>
        <v>119.999</v>
      </c>
      <c r="H9" s="46">
        <f t="shared" si="3"/>
        <v>1319.7059999999999</v>
      </c>
      <c r="I9" s="46">
        <f t="shared" si="9"/>
        <v>-9237.9279999999999</v>
      </c>
      <c r="J9" s="47">
        <f t="shared" si="4"/>
        <v>1439.7059999999999</v>
      </c>
      <c r="M9" s="2"/>
    </row>
    <row r="10" spans="1:14" ht="15" customHeight="1">
      <c r="A10" s="29" t="s">
        <v>11</v>
      </c>
      <c r="B10" s="38">
        <f>B6*(1+B6)^B4/(((1+B6)^B4)-1)</f>
        <v>0.2000050000262584</v>
      </c>
      <c r="D10" s="46">
        <f t="shared" si="8"/>
        <v>-240</v>
      </c>
      <c r="E10" s="46">
        <f t="shared" si="0"/>
        <v>120</v>
      </c>
      <c r="F10" s="46">
        <f t="shared" si="1"/>
        <v>-2E-3</v>
      </c>
      <c r="G10" s="47">
        <f t="shared" si="2"/>
        <v>119.998</v>
      </c>
      <c r="H10" s="46">
        <f t="shared" si="3"/>
        <v>1319.7059999999999</v>
      </c>
      <c r="I10" s="46">
        <f t="shared" si="9"/>
        <v>-10557.636</v>
      </c>
      <c r="J10" s="47">
        <f t="shared" si="4"/>
        <v>1439.7059999999999</v>
      </c>
    </row>
    <row r="11" spans="1:14" ht="15" customHeight="1">
      <c r="A11" s="32" t="s">
        <v>12</v>
      </c>
      <c r="B11" s="33">
        <f>B3*B10</f>
        <v>120.00300001575503</v>
      </c>
      <c r="D11" s="46">
        <f t="shared" si="8"/>
        <v>-360</v>
      </c>
      <c r="E11" s="46">
        <f t="shared" si="0"/>
        <v>120</v>
      </c>
      <c r="F11" s="46">
        <f t="shared" si="1"/>
        <v>-3.0000000000000005E-3</v>
      </c>
      <c r="G11" s="47">
        <f t="shared" si="2"/>
        <v>119.997</v>
      </c>
      <c r="H11" s="46">
        <f t="shared" si="3"/>
        <v>1319.7059999999999</v>
      </c>
      <c r="I11" s="46">
        <f t="shared" si="9"/>
        <v>-11877.345000000001</v>
      </c>
      <c r="J11" s="47">
        <f t="shared" si="4"/>
        <v>1439.7059999999999</v>
      </c>
    </row>
    <row r="12" spans="1:14" ht="15" customHeight="1">
      <c r="B12" s="1"/>
      <c r="D12" s="46">
        <f t="shared" si="8"/>
        <v>-480</v>
      </c>
      <c r="E12" s="46">
        <f t="shared" si="0"/>
        <v>120</v>
      </c>
      <c r="F12" s="46">
        <f t="shared" si="1"/>
        <v>-4.0000000000000001E-3</v>
      </c>
      <c r="G12" s="47">
        <f t="shared" si="2"/>
        <v>119.996</v>
      </c>
      <c r="H12" s="46">
        <f t="shared" si="3"/>
        <v>1319.7059999999999</v>
      </c>
      <c r="I12" s="46">
        <f t="shared" si="9"/>
        <v>-13197.055000000002</v>
      </c>
      <c r="J12" s="47">
        <f t="shared" si="4"/>
        <v>1439.7059999999999</v>
      </c>
      <c r="M12" s="1"/>
    </row>
    <row r="13" spans="1:14" ht="15" customHeight="1">
      <c r="B13" s="5"/>
      <c r="D13" s="46">
        <f t="shared" si="8"/>
        <v>-600</v>
      </c>
      <c r="E13" s="46">
        <f t="shared" si="0"/>
        <v>120</v>
      </c>
      <c r="F13" s="46">
        <f t="shared" si="1"/>
        <v>-5.0000000000000001E-3</v>
      </c>
      <c r="G13" s="47">
        <f t="shared" si="2"/>
        <v>119.995</v>
      </c>
      <c r="H13" s="46">
        <f t="shared" si="3"/>
        <v>1319.7059999999999</v>
      </c>
      <c r="I13" s="46">
        <f t="shared" si="9"/>
        <v>-14516.766000000001</v>
      </c>
      <c r="J13" s="47">
        <f t="shared" si="4"/>
        <v>1439.7059999999999</v>
      </c>
    </row>
    <row r="14" spans="1:14" ht="15" customHeight="1">
      <c r="B14" s="1"/>
      <c r="D14" s="46">
        <f t="shared" si="8"/>
        <v>-720</v>
      </c>
      <c r="E14" s="46">
        <f t="shared" si="0"/>
        <v>120</v>
      </c>
      <c r="F14" s="46">
        <f t="shared" si="1"/>
        <v>-6.000000000000001E-3</v>
      </c>
      <c r="G14" s="47">
        <f t="shared" si="2"/>
        <v>119.994</v>
      </c>
      <c r="H14" s="46">
        <f t="shared" si="3"/>
        <v>1319.7059999999999</v>
      </c>
      <c r="I14" s="46">
        <f t="shared" si="9"/>
        <v>-15836.478000000001</v>
      </c>
      <c r="J14" s="47">
        <f t="shared" si="4"/>
        <v>1439.7059999999999</v>
      </c>
      <c r="M14" s="1"/>
    </row>
    <row r="15" spans="1:14" ht="15" customHeight="1">
      <c r="B15" s="1"/>
      <c r="D15" s="46">
        <f t="shared" si="8"/>
        <v>-840</v>
      </c>
      <c r="E15" s="46">
        <f t="shared" si="0"/>
        <v>120</v>
      </c>
      <c r="F15" s="46">
        <f t="shared" si="1"/>
        <v>-7.0000000000000001E-3</v>
      </c>
      <c r="G15" s="47">
        <f t="shared" si="2"/>
        <v>119.99299999999999</v>
      </c>
      <c r="H15" s="46">
        <f t="shared" si="3"/>
        <v>1319.7059999999999</v>
      </c>
      <c r="I15" s="46">
        <f t="shared" si="9"/>
        <v>-17156.190999999999</v>
      </c>
      <c r="J15" s="47">
        <f t="shared" si="4"/>
        <v>1439.7059999999999</v>
      </c>
    </row>
    <row r="16" spans="1:14" ht="15" customHeight="1">
      <c r="B16" s="1"/>
      <c r="D16" s="46">
        <f t="shared" si="8"/>
        <v>-960</v>
      </c>
      <c r="E16" s="46">
        <f t="shared" si="0"/>
        <v>120</v>
      </c>
      <c r="F16" s="46">
        <f t="shared" si="1"/>
        <v>-8.0000000000000002E-3</v>
      </c>
      <c r="G16" s="47">
        <f t="shared" si="2"/>
        <v>119.992</v>
      </c>
      <c r="H16" s="46">
        <f t="shared" si="3"/>
        <v>1319.7059999999999</v>
      </c>
      <c r="I16" s="46">
        <f t="shared" si="9"/>
        <v>-18475.904999999999</v>
      </c>
      <c r="J16" s="47">
        <f t="shared" si="4"/>
        <v>1439.7059999999999</v>
      </c>
    </row>
    <row r="17" spans="2:10" ht="15" customHeight="1">
      <c r="B17" s="1"/>
      <c r="D17" s="46">
        <f t="shared" si="8"/>
        <v>-1080</v>
      </c>
      <c r="E17" s="46">
        <f t="shared" si="0"/>
        <v>120</v>
      </c>
      <c r="F17" s="46">
        <f t="shared" si="1"/>
        <v>-9.0000000000000028E-3</v>
      </c>
      <c r="G17" s="47">
        <f t="shared" si="2"/>
        <v>119.991</v>
      </c>
      <c r="H17" s="46">
        <f t="shared" si="3"/>
        <v>1319.7059999999999</v>
      </c>
      <c r="I17" s="46">
        <f t="shared" si="9"/>
        <v>-19795.619999999995</v>
      </c>
      <c r="J17" s="47">
        <f t="shared" si="4"/>
        <v>1439.7059999999999</v>
      </c>
    </row>
    <row r="18" spans="2:10" ht="15" customHeight="1">
      <c r="B18" s="1"/>
      <c r="D18" s="46">
        <f t="shared" si="8"/>
        <v>-1200</v>
      </c>
      <c r="E18" s="46">
        <f t="shared" si="0"/>
        <v>120</v>
      </c>
      <c r="F18" s="46">
        <f t="shared" si="1"/>
        <v>-0.01</v>
      </c>
      <c r="G18" s="47">
        <f t="shared" si="2"/>
        <v>119.99</v>
      </c>
      <c r="H18" s="46">
        <f t="shared" si="3"/>
        <v>1319.7059999999999</v>
      </c>
      <c r="I18" s="46">
        <f t="shared" si="9"/>
        <v>-21115.335999999992</v>
      </c>
      <c r="J18" s="47">
        <f t="shared" si="4"/>
        <v>1439.7059999999999</v>
      </c>
    </row>
    <row r="19" spans="2:10" ht="15" customHeight="1">
      <c r="B19" s="1"/>
      <c r="D19" s="46">
        <f t="shared" si="8"/>
        <v>-1320</v>
      </c>
      <c r="E19" s="46">
        <f t="shared" si="0"/>
        <v>120</v>
      </c>
      <c r="F19" s="46">
        <f t="shared" si="1"/>
        <v>-1.1000000000000001E-2</v>
      </c>
      <c r="G19" s="47">
        <f t="shared" si="2"/>
        <v>119.989</v>
      </c>
      <c r="H19" s="46">
        <f t="shared" si="3"/>
        <v>1319.7059999999999</v>
      </c>
      <c r="I19" s="46">
        <f t="shared" si="9"/>
        <v>-22435.052999999989</v>
      </c>
      <c r="J19" s="47">
        <f t="shared" si="4"/>
        <v>1439.7059999999999</v>
      </c>
    </row>
    <row r="20" spans="2:10" ht="15" customHeight="1">
      <c r="B20" s="1"/>
      <c r="D20" s="46">
        <f t="shared" si="8"/>
        <v>-1440</v>
      </c>
      <c r="E20" s="46">
        <f t="shared" si="0"/>
        <v>120</v>
      </c>
      <c r="F20" s="46">
        <f t="shared" si="1"/>
        <v>-1.2000000000000002E-2</v>
      </c>
      <c r="G20" s="47">
        <f t="shared" si="2"/>
        <v>119.988</v>
      </c>
      <c r="H20" s="46">
        <f t="shared" si="3"/>
        <v>1319.7059999999999</v>
      </c>
      <c r="I20" s="46">
        <f t="shared" si="9"/>
        <v>-23754.770999999986</v>
      </c>
      <c r="J20" s="47">
        <f t="shared" si="4"/>
        <v>1439.7059999999999</v>
      </c>
    </row>
    <row r="21" spans="2:10" ht="15" customHeight="1">
      <c r="B21" s="1"/>
      <c r="D21" s="46">
        <f t="shared" si="8"/>
        <v>-1560</v>
      </c>
      <c r="E21" s="46">
        <f t="shared" si="0"/>
        <v>120</v>
      </c>
      <c r="F21" s="46">
        <f t="shared" si="1"/>
        <v>-1.2999999999999999E-2</v>
      </c>
      <c r="G21" s="47">
        <f t="shared" si="2"/>
        <v>119.98699999999999</v>
      </c>
      <c r="H21" s="46">
        <f t="shared" si="3"/>
        <v>1319.7059999999999</v>
      </c>
      <c r="I21" s="46">
        <f t="shared" si="9"/>
        <v>-25074.489999999983</v>
      </c>
      <c r="J21" s="47">
        <f t="shared" si="4"/>
        <v>1439.7059999999999</v>
      </c>
    </row>
    <row r="22" spans="2:10" ht="15" customHeight="1">
      <c r="B22" s="1"/>
      <c r="D22" s="46">
        <f t="shared" si="8"/>
        <v>-1680</v>
      </c>
      <c r="E22" s="46">
        <f t="shared" si="0"/>
        <v>120</v>
      </c>
      <c r="F22" s="46">
        <f t="shared" si="1"/>
        <v>-1.4E-2</v>
      </c>
      <c r="G22" s="47">
        <f t="shared" si="2"/>
        <v>119.986</v>
      </c>
      <c r="H22" s="46">
        <f t="shared" si="3"/>
        <v>1319.7059999999999</v>
      </c>
      <c r="I22" s="46">
        <f t="shared" si="9"/>
        <v>-26394.209999999981</v>
      </c>
      <c r="J22" s="47">
        <f t="shared" si="4"/>
        <v>1439.7059999999999</v>
      </c>
    </row>
    <row r="23" spans="2:10" ht="15" customHeight="1">
      <c r="B23" s="1"/>
      <c r="D23" s="46">
        <f t="shared" si="8"/>
        <v>-1800</v>
      </c>
      <c r="E23" s="46">
        <f t="shared" si="0"/>
        <v>120</v>
      </c>
      <c r="F23" s="46">
        <f t="shared" si="1"/>
        <v>-1.5000000000000001E-2</v>
      </c>
      <c r="G23" s="47">
        <f t="shared" si="2"/>
        <v>119.985</v>
      </c>
      <c r="H23" s="46">
        <f t="shared" si="3"/>
        <v>1319.7059999999999</v>
      </c>
      <c r="I23" s="46">
        <f t="shared" si="9"/>
        <v>-27713.930999999979</v>
      </c>
      <c r="J23" s="47">
        <f t="shared" si="4"/>
        <v>1439.7059999999999</v>
      </c>
    </row>
    <row r="24" spans="2:10" ht="15" customHeight="1">
      <c r="B24" s="1"/>
      <c r="D24" s="46">
        <f t="shared" si="8"/>
        <v>-1920</v>
      </c>
      <c r="E24" s="46">
        <f t="shared" si="0"/>
        <v>120</v>
      </c>
      <c r="F24" s="46">
        <f t="shared" si="1"/>
        <v>-1.6E-2</v>
      </c>
      <c r="G24" s="47">
        <f t="shared" si="2"/>
        <v>119.98399999999999</v>
      </c>
      <c r="H24" s="46">
        <f t="shared" si="3"/>
        <v>1319.7059999999999</v>
      </c>
      <c r="I24" s="46">
        <f t="shared" si="9"/>
        <v>-29033.652999999977</v>
      </c>
      <c r="J24" s="47">
        <f t="shared" si="4"/>
        <v>1439.7059999999999</v>
      </c>
    </row>
    <row r="25" spans="2:10" ht="15" customHeight="1">
      <c r="B25" s="1"/>
      <c r="D25" s="46">
        <f t="shared" si="8"/>
        <v>-2040</v>
      </c>
      <c r="E25" s="46">
        <f t="shared" si="0"/>
        <v>120</v>
      </c>
      <c r="F25" s="46">
        <f t="shared" si="1"/>
        <v>-1.7000000000000001E-2</v>
      </c>
      <c r="G25" s="47">
        <f t="shared" si="2"/>
        <v>119.983</v>
      </c>
      <c r="H25" s="46">
        <f t="shared" si="3"/>
        <v>1319.7059999999999</v>
      </c>
      <c r="I25" s="46">
        <f t="shared" si="9"/>
        <v>-30353.375999999975</v>
      </c>
      <c r="J25" s="47">
        <f t="shared" si="4"/>
        <v>1439.7059999999999</v>
      </c>
    </row>
    <row r="26" spans="2:10" ht="15" customHeight="1">
      <c r="B26" s="1"/>
      <c r="D26" s="46">
        <f t="shared" si="8"/>
        <v>-2160</v>
      </c>
      <c r="E26" s="46">
        <f t="shared" si="0"/>
        <v>120</v>
      </c>
      <c r="F26" s="46">
        <f t="shared" si="1"/>
        <v>-1.8000000000000006E-2</v>
      </c>
      <c r="G26" s="47">
        <f t="shared" si="2"/>
        <v>119.982</v>
      </c>
      <c r="H26" s="46">
        <f t="shared" si="3"/>
        <v>1319.7059999999999</v>
      </c>
      <c r="I26" s="46">
        <f t="shared" si="9"/>
        <v>-31673.099999999973</v>
      </c>
      <c r="J26" s="47">
        <f t="shared" si="4"/>
        <v>1439.7059999999999</v>
      </c>
    </row>
    <row r="27" spans="2:10" ht="15" customHeight="1">
      <c r="B27" s="1"/>
      <c r="D27" s="46">
        <f t="shared" si="8"/>
        <v>-2280</v>
      </c>
      <c r="E27" s="46">
        <f t="shared" si="0"/>
        <v>120</v>
      </c>
      <c r="F27" s="46">
        <f t="shared" si="1"/>
        <v>-1.9000000000000003E-2</v>
      </c>
      <c r="G27" s="47">
        <f t="shared" si="2"/>
        <v>119.98099999999999</v>
      </c>
      <c r="H27" s="46">
        <f t="shared" si="3"/>
        <v>1319.7059999999999</v>
      </c>
      <c r="I27" s="46">
        <f t="shared" si="9"/>
        <v>-32992.824999999975</v>
      </c>
      <c r="J27" s="47">
        <f t="shared" si="4"/>
        <v>1439.7059999999999</v>
      </c>
    </row>
    <row r="28" spans="2:10" ht="15" customHeight="1">
      <c r="B28" s="1"/>
      <c r="D28" s="46">
        <f t="shared" si="8"/>
        <v>-2400</v>
      </c>
      <c r="E28" s="46">
        <f t="shared" si="0"/>
        <v>120</v>
      </c>
      <c r="F28" s="46">
        <f t="shared" si="1"/>
        <v>-0.02</v>
      </c>
      <c r="G28" s="47">
        <f t="shared" si="2"/>
        <v>119.98</v>
      </c>
      <c r="H28" s="46">
        <f t="shared" si="3"/>
        <v>1319.7059999999999</v>
      </c>
      <c r="I28" s="46">
        <f t="shared" si="9"/>
        <v>-34312.55099999997</v>
      </c>
      <c r="J28" s="47">
        <f t="shared" si="4"/>
        <v>1439.7059999999999</v>
      </c>
    </row>
    <row r="29" spans="2:10" ht="15" customHeight="1">
      <c r="B29" s="1"/>
      <c r="D29" s="46">
        <f t="shared" si="8"/>
        <v>-2520</v>
      </c>
      <c r="E29" s="46">
        <f t="shared" si="0"/>
        <v>120</v>
      </c>
      <c r="F29" s="46">
        <f t="shared" si="1"/>
        <v>-2.1000000000000001E-2</v>
      </c>
      <c r="G29" s="47">
        <f t="shared" si="2"/>
        <v>119.979</v>
      </c>
      <c r="H29" s="46">
        <f t="shared" si="3"/>
        <v>1319.7059999999999</v>
      </c>
      <c r="I29" s="46">
        <f t="shared" si="9"/>
        <v>-35632.277999999969</v>
      </c>
      <c r="J29" s="47">
        <f t="shared" si="4"/>
        <v>1439.7059999999999</v>
      </c>
    </row>
    <row r="30" spans="2:10" ht="15" customHeight="1">
      <c r="B30" s="1"/>
      <c r="D30" s="46">
        <f t="shared" si="8"/>
        <v>-2640</v>
      </c>
      <c r="E30" s="46">
        <f t="shared" si="0"/>
        <v>120</v>
      </c>
      <c r="F30" s="46">
        <f t="shared" si="1"/>
        <v>-2.2000000000000002E-2</v>
      </c>
      <c r="G30" s="47">
        <f t="shared" si="2"/>
        <v>119.97799999999999</v>
      </c>
      <c r="H30" s="46">
        <f t="shared" si="3"/>
        <v>1319.7059999999999</v>
      </c>
      <c r="I30" s="46">
        <f t="shared" si="9"/>
        <v>-36952.005999999965</v>
      </c>
      <c r="J30" s="47">
        <f t="shared" si="4"/>
        <v>1439.7059999999999</v>
      </c>
    </row>
    <row r="31" spans="2:10" ht="15" customHeight="1">
      <c r="B31" s="1"/>
      <c r="D31" s="46">
        <f t="shared" si="8"/>
        <v>-2760</v>
      </c>
      <c r="E31" s="46">
        <f t="shared" si="0"/>
        <v>120</v>
      </c>
      <c r="F31" s="46">
        <f t="shared" si="1"/>
        <v>-2.3000000000000003E-2</v>
      </c>
      <c r="G31" s="47">
        <f t="shared" si="2"/>
        <v>119.977</v>
      </c>
      <c r="H31" s="46">
        <f t="shared" si="3"/>
        <v>1319.7059999999999</v>
      </c>
      <c r="I31" s="46">
        <f t="shared" si="9"/>
        <v>-38271.734999999964</v>
      </c>
      <c r="J31" s="47">
        <f t="shared" si="4"/>
        <v>1439.7059999999999</v>
      </c>
    </row>
    <row r="32" spans="2:10" ht="15" customHeight="1">
      <c r="B32" s="1"/>
      <c r="D32" s="46">
        <f t="shared" si="8"/>
        <v>-2880</v>
      </c>
      <c r="E32" s="46">
        <f t="shared" si="0"/>
        <v>120</v>
      </c>
      <c r="F32" s="46">
        <f t="shared" si="1"/>
        <v>-2.4000000000000004E-2</v>
      </c>
      <c r="G32" s="47">
        <f t="shared" si="2"/>
        <v>119.976</v>
      </c>
      <c r="H32" s="46">
        <f t="shared" si="3"/>
        <v>1319.7059999999999</v>
      </c>
      <c r="I32" s="46">
        <f t="shared" si="9"/>
        <v>-39591.46499999996</v>
      </c>
      <c r="J32" s="47">
        <f t="shared" si="4"/>
        <v>1439.7059999999999</v>
      </c>
    </row>
    <row r="33" spans="2:10" ht="15" customHeight="1">
      <c r="B33" s="1"/>
      <c r="D33" s="46">
        <f t="shared" si="8"/>
        <v>-3000</v>
      </c>
      <c r="E33" s="46">
        <f t="shared" si="0"/>
        <v>120</v>
      </c>
      <c r="F33" s="46">
        <f t="shared" si="1"/>
        <v>-2.4999999999999998E-2</v>
      </c>
      <c r="G33" s="47">
        <f t="shared" si="2"/>
        <v>119.97499999999999</v>
      </c>
      <c r="H33" s="46">
        <f t="shared" si="3"/>
        <v>1319.7059999999999</v>
      </c>
      <c r="I33" s="46">
        <f t="shared" si="9"/>
        <v>-40911.19599999996</v>
      </c>
      <c r="J33" s="47">
        <f t="shared" si="4"/>
        <v>1439.7059999999999</v>
      </c>
    </row>
    <row r="34" spans="2:10" ht="15" customHeight="1">
      <c r="B34" s="1"/>
      <c r="D34" s="46">
        <f t="shared" si="8"/>
        <v>-3120</v>
      </c>
      <c r="E34" s="46">
        <f t="shared" si="0"/>
        <v>120</v>
      </c>
      <c r="F34" s="46">
        <f t="shared" si="1"/>
        <v>-2.5999999999999999E-2</v>
      </c>
      <c r="G34" s="47">
        <f t="shared" si="2"/>
        <v>119.974</v>
      </c>
      <c r="H34" s="46">
        <f t="shared" si="3"/>
        <v>1319.7059999999999</v>
      </c>
      <c r="I34" s="46">
        <f t="shared" si="9"/>
        <v>-42230.927999999956</v>
      </c>
      <c r="J34" s="47">
        <f t="shared" si="4"/>
        <v>1439.7059999999999</v>
      </c>
    </row>
    <row r="35" spans="2:10" ht="15" customHeight="1">
      <c r="B35" s="1"/>
      <c r="D35" s="46">
        <f t="shared" si="8"/>
        <v>-3240</v>
      </c>
      <c r="E35" s="46">
        <f t="shared" si="0"/>
        <v>120</v>
      </c>
      <c r="F35" s="46">
        <f t="shared" si="1"/>
        <v>-2.6999999999999996E-2</v>
      </c>
      <c r="G35" s="47">
        <f t="shared" si="2"/>
        <v>119.973</v>
      </c>
      <c r="H35" s="46">
        <f t="shared" si="3"/>
        <v>1319.7059999999999</v>
      </c>
      <c r="I35" s="46">
        <f t="shared" si="9"/>
        <v>-43550.660999999956</v>
      </c>
      <c r="J35" s="47">
        <f t="shared" si="4"/>
        <v>1439.7059999999999</v>
      </c>
    </row>
    <row r="36" spans="2:10" ht="15" customHeight="1">
      <c r="B36" s="1"/>
      <c r="D36" s="46">
        <f t="shared" si="8"/>
        <v>-3360</v>
      </c>
      <c r="E36" s="46">
        <f t="shared" si="0"/>
        <v>120</v>
      </c>
      <c r="F36" s="46">
        <f t="shared" si="1"/>
        <v>-2.8000000000000001E-2</v>
      </c>
      <c r="G36" s="47">
        <f t="shared" si="2"/>
        <v>119.97199999999999</v>
      </c>
      <c r="H36" s="46">
        <f t="shared" si="3"/>
        <v>1319.7059999999999</v>
      </c>
      <c r="I36" s="46">
        <f t="shared" si="9"/>
        <v>-44870.394999999953</v>
      </c>
      <c r="J36" s="47">
        <f t="shared" si="4"/>
        <v>1439.7059999999999</v>
      </c>
    </row>
    <row r="37" spans="2:10" ht="15" customHeight="1">
      <c r="B37" s="1"/>
      <c r="D37" s="46">
        <f t="shared" si="8"/>
        <v>-3480</v>
      </c>
      <c r="E37" s="46">
        <f t="shared" si="0"/>
        <v>120</v>
      </c>
      <c r="F37" s="46">
        <f t="shared" si="1"/>
        <v>-2.8999999999999998E-2</v>
      </c>
      <c r="G37" s="47">
        <f t="shared" si="2"/>
        <v>119.971</v>
      </c>
      <c r="H37" s="46">
        <f t="shared" si="3"/>
        <v>1319.7059999999999</v>
      </c>
      <c r="I37" s="46">
        <f t="shared" si="9"/>
        <v>-46190.129999999954</v>
      </c>
      <c r="J37" s="47">
        <f t="shared" si="4"/>
        <v>1439.7059999999999</v>
      </c>
    </row>
    <row r="38" spans="2:10" ht="15" customHeight="1">
      <c r="B38" s="1"/>
      <c r="D38" s="46">
        <f t="shared" si="8"/>
        <v>-3600</v>
      </c>
      <c r="E38" s="46">
        <f t="shared" si="0"/>
        <v>120</v>
      </c>
      <c r="F38" s="46">
        <f t="shared" si="1"/>
        <v>-3.0000000000000002E-2</v>
      </c>
      <c r="G38" s="47">
        <f t="shared" si="2"/>
        <v>119.97</v>
      </c>
      <c r="H38" s="46">
        <f t="shared" si="3"/>
        <v>1319.7059999999999</v>
      </c>
      <c r="I38" s="46">
        <f t="shared" si="9"/>
        <v>-47509.865999999951</v>
      </c>
      <c r="J38" s="47">
        <f t="shared" si="4"/>
        <v>1439.7059999999999</v>
      </c>
    </row>
    <row r="39" spans="2:10" ht="15" customHeight="1">
      <c r="B39" s="1"/>
      <c r="D39" s="46">
        <f t="shared" si="8"/>
        <v>-3720</v>
      </c>
      <c r="E39" s="46">
        <f t="shared" si="0"/>
        <v>120</v>
      </c>
      <c r="F39" s="46">
        <f t="shared" si="1"/>
        <v>-3.1000000000000003E-2</v>
      </c>
      <c r="G39" s="47">
        <f t="shared" si="2"/>
        <v>119.96899999999999</v>
      </c>
      <c r="H39" s="46">
        <f t="shared" si="3"/>
        <v>1319.7059999999999</v>
      </c>
      <c r="I39" s="46">
        <f t="shared" si="9"/>
        <v>-48829.602999999952</v>
      </c>
      <c r="J39" s="47">
        <f t="shared" si="4"/>
        <v>1439.7059999999999</v>
      </c>
    </row>
    <row r="40" spans="2:10" ht="15" customHeight="1">
      <c r="B40" s="1"/>
      <c r="D40" s="46">
        <f t="shared" si="8"/>
        <v>-3840</v>
      </c>
      <c r="E40" s="46">
        <f t="shared" si="0"/>
        <v>120</v>
      </c>
      <c r="F40" s="46">
        <f t="shared" si="1"/>
        <v>-3.2000000000000001E-2</v>
      </c>
      <c r="G40" s="47">
        <f t="shared" si="2"/>
        <v>119.968</v>
      </c>
      <c r="H40" s="46">
        <f t="shared" si="3"/>
        <v>1319.7059999999999</v>
      </c>
      <c r="I40" s="46">
        <f t="shared" si="9"/>
        <v>-50149.340999999949</v>
      </c>
      <c r="J40" s="47">
        <f t="shared" si="4"/>
        <v>1439.7059999999999</v>
      </c>
    </row>
    <row r="41" spans="2:10" ht="15" customHeight="1">
      <c r="B41" s="1"/>
      <c r="D41" s="46">
        <f t="shared" si="8"/>
        <v>-3960</v>
      </c>
      <c r="E41" s="46">
        <f t="shared" si="0"/>
        <v>120</v>
      </c>
      <c r="F41" s="46">
        <f t="shared" si="1"/>
        <v>-3.3000000000000002E-2</v>
      </c>
      <c r="G41" s="47">
        <f t="shared" si="2"/>
        <v>119.967</v>
      </c>
      <c r="H41" s="46">
        <f t="shared" si="3"/>
        <v>1319.7059999999999</v>
      </c>
      <c r="I41" s="46">
        <f t="shared" si="9"/>
        <v>-51469.079999999951</v>
      </c>
      <c r="J41" s="47">
        <f t="shared" si="4"/>
        <v>1439.7059999999999</v>
      </c>
    </row>
    <row r="42" spans="2:10" ht="15" customHeight="1">
      <c r="B42" s="1"/>
      <c r="D42" s="46">
        <f t="shared" si="8"/>
        <v>-4080</v>
      </c>
      <c r="E42" s="46">
        <f t="shared" si="0"/>
        <v>120</v>
      </c>
      <c r="F42" s="46">
        <f t="shared" si="1"/>
        <v>-3.4000000000000002E-2</v>
      </c>
      <c r="G42" s="47">
        <f t="shared" si="2"/>
        <v>119.96599999999999</v>
      </c>
      <c r="H42" s="46">
        <f t="shared" si="3"/>
        <v>1319.7059999999999</v>
      </c>
      <c r="I42" s="46">
        <f t="shared" si="9"/>
        <v>-52788.819999999949</v>
      </c>
      <c r="J42" s="47">
        <f t="shared" si="4"/>
        <v>1439.7059999999999</v>
      </c>
    </row>
    <row r="43" spans="2:10" ht="15" customHeight="1">
      <c r="B43" s="1"/>
      <c r="D43" s="46">
        <f t="shared" si="8"/>
        <v>-4200</v>
      </c>
      <c r="E43" s="46">
        <f t="shared" si="0"/>
        <v>120</v>
      </c>
      <c r="F43" s="46">
        <f t="shared" si="1"/>
        <v>-3.5000000000000003E-2</v>
      </c>
      <c r="G43" s="47">
        <f t="shared" si="2"/>
        <v>119.965</v>
      </c>
      <c r="H43" s="46">
        <f t="shared" si="3"/>
        <v>1319.7059999999999</v>
      </c>
      <c r="I43" s="46">
        <f t="shared" si="9"/>
        <v>-54108.560999999951</v>
      </c>
      <c r="J43" s="47">
        <f t="shared" si="4"/>
        <v>1439.7059999999999</v>
      </c>
    </row>
    <row r="44" spans="2:10" ht="15" customHeight="1">
      <c r="B44" s="1"/>
      <c r="D44" s="46">
        <f t="shared" si="8"/>
        <v>-4320</v>
      </c>
      <c r="E44" s="46">
        <f t="shared" si="0"/>
        <v>120</v>
      </c>
      <c r="F44" s="46">
        <f t="shared" si="1"/>
        <v>-3.6000000000000011E-2</v>
      </c>
      <c r="G44" s="47">
        <f t="shared" si="2"/>
        <v>119.964</v>
      </c>
      <c r="H44" s="46">
        <f t="shared" si="3"/>
        <v>1319.7059999999999</v>
      </c>
      <c r="I44" s="46">
        <f t="shared" si="9"/>
        <v>-55428.302999999949</v>
      </c>
      <c r="J44" s="47">
        <f t="shared" si="4"/>
        <v>1439.7059999999999</v>
      </c>
    </row>
    <row r="45" spans="2:10" ht="15" customHeight="1">
      <c r="B45" s="1"/>
      <c r="D45" s="46">
        <f t="shared" si="8"/>
        <v>-4440</v>
      </c>
      <c r="E45" s="46">
        <f t="shared" si="0"/>
        <v>120</v>
      </c>
      <c r="F45" s="46">
        <f t="shared" si="1"/>
        <v>-3.7000000000000005E-2</v>
      </c>
      <c r="G45" s="47">
        <f t="shared" si="2"/>
        <v>119.96299999999999</v>
      </c>
      <c r="H45" s="46">
        <f t="shared" si="3"/>
        <v>1319.7059999999999</v>
      </c>
      <c r="I45" s="46">
        <f t="shared" si="9"/>
        <v>-56748.045999999944</v>
      </c>
      <c r="J45" s="47">
        <f t="shared" si="4"/>
        <v>1439.7059999999999</v>
      </c>
    </row>
    <row r="46" spans="2:10" ht="15" customHeight="1">
      <c r="B46" s="1"/>
      <c r="D46" s="46">
        <f t="shared" si="8"/>
        <v>-4560</v>
      </c>
      <c r="E46" s="46">
        <f t="shared" si="0"/>
        <v>120</v>
      </c>
      <c r="F46" s="46">
        <f t="shared" si="1"/>
        <v>-3.8000000000000006E-2</v>
      </c>
      <c r="G46" s="47">
        <f t="shared" si="2"/>
        <v>119.962</v>
      </c>
      <c r="H46" s="46">
        <f t="shared" si="3"/>
        <v>1319.7059999999999</v>
      </c>
      <c r="I46" s="46">
        <f t="shared" si="9"/>
        <v>-58067.789999999943</v>
      </c>
      <c r="J46" s="47">
        <f t="shared" si="4"/>
        <v>1439.7059999999999</v>
      </c>
    </row>
    <row r="47" spans="2:10" ht="15" customHeight="1">
      <c r="B47" s="1"/>
      <c r="D47" s="46">
        <f t="shared" si="8"/>
        <v>-4680</v>
      </c>
      <c r="E47" s="46">
        <f t="shared" si="0"/>
        <v>120</v>
      </c>
      <c r="F47" s="46">
        <f t="shared" si="1"/>
        <v>-3.9E-2</v>
      </c>
      <c r="G47" s="47">
        <f t="shared" si="2"/>
        <v>119.961</v>
      </c>
      <c r="H47" s="46">
        <f t="shared" si="3"/>
        <v>1319.7059999999999</v>
      </c>
      <c r="I47" s="46">
        <f t="shared" si="9"/>
        <v>-59387.534999999938</v>
      </c>
      <c r="J47" s="47">
        <f t="shared" si="4"/>
        <v>1439.7059999999999</v>
      </c>
    </row>
    <row r="48" spans="2:10" ht="15" customHeight="1">
      <c r="B48" s="1"/>
      <c r="D48" s="46">
        <f t="shared" si="8"/>
        <v>-4800</v>
      </c>
      <c r="E48" s="46">
        <f t="shared" si="0"/>
        <v>120</v>
      </c>
      <c r="F48" s="46">
        <f t="shared" si="1"/>
        <v>-0.04</v>
      </c>
      <c r="G48" s="47">
        <f t="shared" si="2"/>
        <v>119.96</v>
      </c>
      <c r="H48" s="46">
        <f t="shared" si="3"/>
        <v>1319.7059999999999</v>
      </c>
      <c r="I48" s="46">
        <f t="shared" si="9"/>
        <v>-60707.280999999937</v>
      </c>
      <c r="J48" s="47">
        <f t="shared" si="4"/>
        <v>1439.7059999999999</v>
      </c>
    </row>
    <row r="49" spans="2:10" ht="15" customHeight="1">
      <c r="B49" s="1"/>
      <c r="D49" s="46">
        <f t="shared" si="8"/>
        <v>-4920</v>
      </c>
      <c r="E49" s="46">
        <f t="shared" si="0"/>
        <v>120</v>
      </c>
      <c r="F49" s="46">
        <f t="shared" si="1"/>
        <v>-4.1000000000000009E-2</v>
      </c>
      <c r="G49" s="47">
        <f t="shared" si="2"/>
        <v>119.959</v>
      </c>
      <c r="H49" s="46">
        <f t="shared" si="3"/>
        <v>1319.7059999999999</v>
      </c>
      <c r="I49" s="46">
        <f t="shared" si="9"/>
        <v>-62027.027999999933</v>
      </c>
      <c r="J49" s="47">
        <f t="shared" si="4"/>
        <v>1439.7059999999999</v>
      </c>
    </row>
    <row r="50" spans="2:10" ht="15" customHeight="1">
      <c r="B50" s="1"/>
      <c r="D50" s="46">
        <f t="shared" si="8"/>
        <v>-5040</v>
      </c>
      <c r="E50" s="46">
        <f t="shared" si="0"/>
        <v>120</v>
      </c>
      <c r="F50" s="46">
        <f t="shared" si="1"/>
        <v>-4.2000000000000003E-2</v>
      </c>
      <c r="G50" s="47">
        <f t="shared" si="2"/>
        <v>119.958</v>
      </c>
      <c r="H50" s="46">
        <f t="shared" si="3"/>
        <v>1319.7059999999999</v>
      </c>
      <c r="I50" s="46">
        <f t="shared" si="9"/>
        <v>-63346.775999999933</v>
      </c>
      <c r="J50" s="47">
        <f t="shared" si="4"/>
        <v>1439.7059999999999</v>
      </c>
    </row>
    <row r="51" spans="2:10" ht="15" customHeight="1">
      <c r="B51" s="1"/>
      <c r="D51" s="46">
        <f t="shared" si="8"/>
        <v>-5160</v>
      </c>
      <c r="E51" s="46">
        <f t="shared" si="0"/>
        <v>120</v>
      </c>
      <c r="F51" s="46">
        <f t="shared" si="1"/>
        <v>-4.3000000000000003E-2</v>
      </c>
      <c r="G51" s="47">
        <f t="shared" si="2"/>
        <v>119.95699999999999</v>
      </c>
      <c r="H51" s="46">
        <f t="shared" si="3"/>
        <v>1319.7059999999999</v>
      </c>
      <c r="I51" s="46">
        <f t="shared" si="9"/>
        <v>-64666.524999999929</v>
      </c>
      <c r="J51" s="47">
        <f t="shared" si="4"/>
        <v>1439.7059999999999</v>
      </c>
    </row>
    <row r="52" spans="2:10" ht="15" customHeight="1">
      <c r="B52" s="1"/>
      <c r="D52" s="46">
        <f t="shared" si="8"/>
        <v>-5280</v>
      </c>
      <c r="E52" s="46">
        <f t="shared" si="0"/>
        <v>120</v>
      </c>
      <c r="F52" s="46">
        <f t="shared" si="1"/>
        <v>-4.4000000000000004E-2</v>
      </c>
      <c r="G52" s="47">
        <f t="shared" si="2"/>
        <v>119.956</v>
      </c>
      <c r="H52" s="46">
        <f t="shared" si="3"/>
        <v>1319.7059999999999</v>
      </c>
      <c r="I52" s="46">
        <f t="shared" si="9"/>
        <v>-65986.274999999936</v>
      </c>
      <c r="J52" s="47">
        <f t="shared" si="4"/>
        <v>1439.7059999999999</v>
      </c>
    </row>
    <row r="53" spans="2:10" ht="15" customHeight="1">
      <c r="B53" s="1"/>
      <c r="D53" s="46">
        <f t="shared" si="8"/>
        <v>-5400</v>
      </c>
      <c r="E53" s="46">
        <f t="shared" si="0"/>
        <v>120</v>
      </c>
      <c r="F53" s="46">
        <f t="shared" si="1"/>
        <v>-4.5000000000000005E-2</v>
      </c>
      <c r="G53" s="47">
        <f t="shared" si="2"/>
        <v>119.955</v>
      </c>
      <c r="H53" s="46">
        <f t="shared" si="3"/>
        <v>1319.7059999999999</v>
      </c>
      <c r="I53" s="46">
        <f t="shared" si="9"/>
        <v>-67306.02599999994</v>
      </c>
      <c r="J53" s="47">
        <f t="shared" si="4"/>
        <v>1439.7059999999999</v>
      </c>
    </row>
    <row r="54" spans="2:10" ht="15" customHeight="1">
      <c r="B54" s="1"/>
      <c r="D54" s="46">
        <f t="shared" si="8"/>
        <v>-5520</v>
      </c>
      <c r="E54" s="46">
        <f t="shared" si="0"/>
        <v>120</v>
      </c>
      <c r="F54" s="46">
        <f t="shared" si="1"/>
        <v>-4.6000000000000006E-2</v>
      </c>
      <c r="G54" s="47">
        <f t="shared" si="2"/>
        <v>119.95399999999999</v>
      </c>
      <c r="H54" s="46">
        <f t="shared" si="3"/>
        <v>1319.7059999999999</v>
      </c>
      <c r="I54" s="46">
        <f t="shared" si="9"/>
        <v>-68625.777999999947</v>
      </c>
      <c r="J54" s="47">
        <f t="shared" si="4"/>
        <v>1439.7059999999999</v>
      </c>
    </row>
    <row r="55" spans="2:10" ht="15" customHeight="1">
      <c r="B55" s="1"/>
      <c r="D55" s="46">
        <f t="shared" si="8"/>
        <v>-5640</v>
      </c>
      <c r="E55" s="46">
        <f t="shared" si="0"/>
        <v>120</v>
      </c>
      <c r="F55" s="46">
        <f t="shared" si="1"/>
        <v>-4.7000000000000007E-2</v>
      </c>
      <c r="G55" s="47">
        <f t="shared" si="2"/>
        <v>119.953</v>
      </c>
      <c r="H55" s="46">
        <f t="shared" si="3"/>
        <v>1319.7059999999999</v>
      </c>
      <c r="I55" s="46">
        <f t="shared" si="9"/>
        <v>-69945.530999999959</v>
      </c>
      <c r="J55" s="47">
        <f t="shared" si="4"/>
        <v>1439.7059999999999</v>
      </c>
    </row>
    <row r="56" spans="2:10" ht="15" customHeight="1">
      <c r="B56" s="1"/>
      <c r="D56" s="46">
        <f t="shared" si="8"/>
        <v>-5760</v>
      </c>
      <c r="E56" s="46">
        <f t="shared" si="0"/>
        <v>120</v>
      </c>
      <c r="F56" s="46">
        <f t="shared" si="1"/>
        <v>-4.8000000000000008E-2</v>
      </c>
      <c r="G56" s="47">
        <f t="shared" si="2"/>
        <v>119.952</v>
      </c>
      <c r="H56" s="46">
        <f t="shared" si="3"/>
        <v>1319.7059999999999</v>
      </c>
      <c r="I56" s="46">
        <f t="shared" si="9"/>
        <v>-71265.28499999996</v>
      </c>
      <c r="J56" s="47">
        <f t="shared" si="4"/>
        <v>1439.7059999999999</v>
      </c>
    </row>
    <row r="57" spans="2:10" ht="15" customHeight="1">
      <c r="B57" s="1"/>
      <c r="D57" s="46">
        <f t="shared" si="8"/>
        <v>-5880</v>
      </c>
      <c r="E57" s="46">
        <f t="shared" si="0"/>
        <v>120</v>
      </c>
      <c r="F57" s="46">
        <f t="shared" si="1"/>
        <v>-4.8999999999999995E-2</v>
      </c>
      <c r="G57" s="47">
        <f t="shared" si="2"/>
        <v>119.95099999999999</v>
      </c>
      <c r="H57" s="46">
        <f t="shared" si="3"/>
        <v>1319.7059999999999</v>
      </c>
      <c r="I57" s="46">
        <f t="shared" si="9"/>
        <v>-72585.039999999964</v>
      </c>
      <c r="J57" s="47">
        <f t="shared" si="4"/>
        <v>1439.7059999999999</v>
      </c>
    </row>
    <row r="58" spans="2:10" ht="15" customHeight="1">
      <c r="B58" s="1"/>
      <c r="D58" s="46">
        <f t="shared" si="8"/>
        <v>-6000</v>
      </c>
      <c r="E58" s="46">
        <f t="shared" si="0"/>
        <v>120</v>
      </c>
      <c r="F58" s="46">
        <f t="shared" si="1"/>
        <v>-4.9999999999999996E-2</v>
      </c>
      <c r="G58" s="47">
        <f t="shared" si="2"/>
        <v>119.95</v>
      </c>
      <c r="H58" s="46">
        <f t="shared" si="3"/>
        <v>1319.7059999999999</v>
      </c>
      <c r="I58" s="46">
        <f t="shared" si="9"/>
        <v>-73904.795999999973</v>
      </c>
      <c r="J58" s="47">
        <f t="shared" si="4"/>
        <v>1439.7059999999999</v>
      </c>
    </row>
    <row r="59" spans="2:10" ht="15" customHeight="1">
      <c r="B59" s="1"/>
      <c r="D59" s="46">
        <f t="shared" si="8"/>
        <v>-6120</v>
      </c>
      <c r="E59" s="46">
        <f t="shared" si="0"/>
        <v>120</v>
      </c>
      <c r="F59" s="46">
        <f t="shared" si="1"/>
        <v>-5.1000000000000011E-2</v>
      </c>
      <c r="G59" s="47">
        <f t="shared" si="2"/>
        <v>119.949</v>
      </c>
      <c r="H59" s="46">
        <f t="shared" si="3"/>
        <v>1319.7059999999999</v>
      </c>
      <c r="I59" s="46">
        <f t="shared" si="9"/>
        <v>-75224.552999999985</v>
      </c>
      <c r="J59" s="47">
        <f t="shared" si="4"/>
        <v>1439.7059999999999</v>
      </c>
    </row>
    <row r="60" spans="2:10" ht="15" customHeight="1">
      <c r="B60" s="1"/>
      <c r="D60" s="46">
        <f t="shared" si="8"/>
        <v>-6240</v>
      </c>
      <c r="E60" s="46">
        <f t="shared" si="0"/>
        <v>120</v>
      </c>
      <c r="F60" s="46">
        <f t="shared" si="1"/>
        <v>-5.1999999999999998E-2</v>
      </c>
      <c r="G60" s="47">
        <f t="shared" si="2"/>
        <v>119.94799999999999</v>
      </c>
      <c r="H60" s="46">
        <f t="shared" si="3"/>
        <v>1319.7059999999999</v>
      </c>
      <c r="I60" s="46">
        <f t="shared" si="9"/>
        <v>-76544.310999999987</v>
      </c>
      <c r="J60" s="47">
        <f t="shared" si="4"/>
        <v>1439.7059999999999</v>
      </c>
    </row>
    <row r="61" spans="2:10" ht="15" customHeight="1">
      <c r="B61" s="1"/>
      <c r="D61" s="46">
        <f t="shared" si="8"/>
        <v>-6360</v>
      </c>
      <c r="E61" s="46">
        <f t="shared" si="0"/>
        <v>120</v>
      </c>
      <c r="F61" s="46">
        <f t="shared" si="1"/>
        <v>-5.2999999999999999E-2</v>
      </c>
      <c r="G61" s="47">
        <f t="shared" si="2"/>
        <v>119.947</v>
      </c>
      <c r="H61" s="46">
        <f t="shared" si="3"/>
        <v>1319.7059999999999</v>
      </c>
      <c r="I61" s="46">
        <f t="shared" si="9"/>
        <v>-77864.069999999992</v>
      </c>
      <c r="J61" s="47">
        <f t="shared" si="4"/>
        <v>1439.7059999999999</v>
      </c>
    </row>
    <row r="62" spans="2:10" ht="15" customHeight="1">
      <c r="B62" s="1"/>
      <c r="D62" s="46">
        <f t="shared" si="8"/>
        <v>-6480</v>
      </c>
      <c r="E62" s="46">
        <f t="shared" si="0"/>
        <v>120</v>
      </c>
      <c r="F62" s="46">
        <f t="shared" si="1"/>
        <v>-5.3999999999999992E-2</v>
      </c>
      <c r="G62" s="47">
        <f t="shared" si="2"/>
        <v>119.946</v>
      </c>
      <c r="H62" s="46">
        <f t="shared" si="3"/>
        <v>1319.7059999999999</v>
      </c>
      <c r="I62" s="46">
        <f t="shared" si="9"/>
        <v>-79183.83</v>
      </c>
      <c r="J62" s="47">
        <f t="shared" si="4"/>
        <v>1439.7059999999999</v>
      </c>
    </row>
    <row r="63" spans="2:10" ht="15" customHeight="1">
      <c r="B63" s="1"/>
      <c r="D63" s="21"/>
      <c r="E63" s="47">
        <f t="shared" ref="E63:H63" si="11">SUM(E3:E62)</f>
        <v>7200</v>
      </c>
      <c r="F63" s="47">
        <f t="shared" si="11"/>
        <v>-1.4700000000000006</v>
      </c>
      <c r="G63" s="47">
        <f t="shared" si="11"/>
        <v>7198.5300000000007</v>
      </c>
      <c r="H63" s="47">
        <f t="shared" si="11"/>
        <v>79182.36</v>
      </c>
      <c r="I63" s="46"/>
      <c r="J63" s="47">
        <f>SUM(J3:J62)</f>
        <v>86382.36000000003</v>
      </c>
    </row>
    <row r="64" spans="2:10" ht="15" customHeight="1">
      <c r="B64" s="1"/>
      <c r="F64" s="2" t="s">
        <v>13</v>
      </c>
      <c r="G64" s="1" t="e">
        <f>G63/#REF!</f>
        <v>#REF!</v>
      </c>
    </row>
    <row r="65" spans="2:7" ht="15" customHeight="1">
      <c r="B65" s="1"/>
    </row>
    <row r="66" spans="2:7" ht="15" customHeight="1">
      <c r="B66" s="1"/>
      <c r="G66" s="7"/>
    </row>
    <row r="67" spans="2:7" ht="15" customHeight="1">
      <c r="B67" s="1"/>
      <c r="F67" s="1">
        <f>E63+F63</f>
        <v>7198.53</v>
      </c>
      <c r="G67" s="1">
        <f>F67/2</f>
        <v>3599.2649999999999</v>
      </c>
    </row>
    <row r="68" spans="2:7" ht="15" customHeight="1">
      <c r="B68" s="1"/>
    </row>
    <row r="69" spans="2:7" ht="15" customHeight="1">
      <c r="B69" s="1"/>
      <c r="E69" s="1">
        <f>E63+F63</f>
        <v>7198.53</v>
      </c>
      <c r="F69" s="1">
        <f>E69/B4</f>
        <v>1439.7059999999999</v>
      </c>
    </row>
    <row r="70" spans="2:7" ht="15" customHeight="1">
      <c r="B70" s="1"/>
    </row>
    <row r="71" spans="2:7" ht="15" customHeight="1">
      <c r="B71" s="1"/>
    </row>
    <row r="72" spans="2:7" ht="15" customHeight="1">
      <c r="B72" s="1"/>
    </row>
    <row r="73" spans="2:7" ht="15" customHeight="1">
      <c r="B73" s="1"/>
    </row>
    <row r="74" spans="2:7" ht="15" customHeight="1">
      <c r="B74" s="1"/>
    </row>
    <row r="75" spans="2:7" ht="15" customHeight="1">
      <c r="B75" s="1"/>
    </row>
    <row r="76" spans="2:7" ht="15" customHeight="1">
      <c r="B76" s="1"/>
    </row>
    <row r="77" spans="2:7" ht="15" customHeight="1">
      <c r="B77" s="1"/>
    </row>
    <row r="78" spans="2:7" ht="15" customHeight="1">
      <c r="B78" s="1"/>
    </row>
    <row r="79" spans="2:7" ht="15" customHeight="1">
      <c r="B79" s="1"/>
    </row>
    <row r="80" spans="2:7" ht="15" customHeight="1">
      <c r="B80" s="1"/>
    </row>
    <row r="81" spans="2:2" ht="15" customHeight="1">
      <c r="B81" s="1"/>
    </row>
    <row r="82" spans="2:2" ht="15" customHeight="1">
      <c r="B82" s="1"/>
    </row>
    <row r="83" spans="2:2" ht="15" customHeight="1">
      <c r="B83" s="1"/>
    </row>
    <row r="84" spans="2:2" ht="15" customHeight="1">
      <c r="B84" s="1"/>
    </row>
    <row r="85" spans="2:2" ht="15" customHeight="1">
      <c r="B85" s="1"/>
    </row>
    <row r="86" spans="2:2" ht="15" customHeight="1">
      <c r="B86" s="1"/>
    </row>
    <row r="87" spans="2:2" ht="15" customHeight="1">
      <c r="B87" s="1"/>
    </row>
    <row r="88" spans="2:2" ht="15" customHeight="1">
      <c r="B88" s="1"/>
    </row>
    <row r="89" spans="2:2" ht="15" customHeight="1">
      <c r="B89" s="1"/>
    </row>
    <row r="90" spans="2:2" ht="15" customHeight="1">
      <c r="B90" s="1"/>
    </row>
    <row r="91" spans="2:2" ht="15" customHeight="1">
      <c r="B91" s="1"/>
    </row>
    <row r="92" spans="2:2" ht="15" customHeight="1">
      <c r="B92" s="1"/>
    </row>
    <row r="93" spans="2:2" ht="15" customHeight="1">
      <c r="B93" s="1"/>
    </row>
    <row r="94" spans="2:2" ht="15" customHeight="1">
      <c r="B94" s="1"/>
    </row>
    <row r="95" spans="2:2" ht="15" customHeight="1">
      <c r="B95" s="1"/>
    </row>
    <row r="96" spans="2:2" ht="15" customHeight="1">
      <c r="B96" s="1"/>
    </row>
    <row r="97" spans="2:2" ht="15" customHeight="1">
      <c r="B97" s="1"/>
    </row>
    <row r="98" spans="2:2" ht="15" customHeight="1">
      <c r="B98" s="1"/>
    </row>
    <row r="99" spans="2:2" ht="15" customHeight="1">
      <c r="B99" s="1"/>
    </row>
    <row r="100" spans="2:2" ht="15" customHeight="1">
      <c r="B100" s="1"/>
    </row>
    <row r="101" spans="2:2" ht="15" customHeight="1">
      <c r="B101" s="1"/>
    </row>
    <row r="102" spans="2:2" ht="15" customHeight="1">
      <c r="B102" s="1"/>
    </row>
    <row r="103" spans="2:2" ht="15" customHeight="1">
      <c r="B103" s="1"/>
    </row>
    <row r="104" spans="2:2" ht="15" customHeight="1">
      <c r="B104" s="1"/>
    </row>
    <row r="105" spans="2:2" ht="15" customHeight="1">
      <c r="B105" s="1"/>
    </row>
    <row r="106" spans="2:2" ht="15" customHeight="1">
      <c r="B106" s="1"/>
    </row>
    <row r="107" spans="2:2" ht="15" customHeight="1">
      <c r="B107" s="1"/>
    </row>
    <row r="108" spans="2:2" ht="15" customHeight="1">
      <c r="B108" s="1"/>
    </row>
    <row r="109" spans="2:2" ht="15" customHeight="1">
      <c r="B109" s="1"/>
    </row>
    <row r="110" spans="2:2" ht="15" customHeight="1">
      <c r="B110" s="1"/>
    </row>
    <row r="111" spans="2:2" ht="15" customHeight="1">
      <c r="B111" s="1"/>
    </row>
    <row r="112" spans="2:2" ht="15" customHeight="1">
      <c r="B112" s="1"/>
    </row>
    <row r="113" spans="2:2" ht="15" customHeight="1">
      <c r="B113" s="1"/>
    </row>
    <row r="114" spans="2:2" ht="15" customHeight="1">
      <c r="B114" s="1"/>
    </row>
    <row r="115" spans="2:2" ht="15" customHeight="1">
      <c r="B115" s="1"/>
    </row>
    <row r="116" spans="2:2" ht="15" customHeight="1">
      <c r="B116" s="1"/>
    </row>
    <row r="117" spans="2:2" ht="15" customHeight="1">
      <c r="B117" s="1"/>
    </row>
    <row r="118" spans="2:2" ht="15" customHeight="1">
      <c r="B118" s="1"/>
    </row>
    <row r="119" spans="2:2" ht="15" customHeight="1">
      <c r="B119" s="1"/>
    </row>
    <row r="120" spans="2:2" ht="15" customHeight="1">
      <c r="B120" s="1"/>
    </row>
    <row r="121" spans="2:2" ht="15" customHeight="1">
      <c r="B121" s="1"/>
    </row>
    <row r="122" spans="2:2" ht="15" customHeight="1">
      <c r="B122" s="1"/>
    </row>
    <row r="123" spans="2:2" ht="15" customHeight="1">
      <c r="B123" s="1"/>
    </row>
    <row r="124" spans="2:2" ht="15" customHeight="1">
      <c r="B124" s="1"/>
    </row>
    <row r="125" spans="2:2" ht="15" customHeight="1">
      <c r="B125" s="1"/>
    </row>
    <row r="126" spans="2:2" ht="15" customHeight="1">
      <c r="B126" s="1"/>
    </row>
    <row r="127" spans="2:2" ht="15" customHeight="1">
      <c r="B127" s="1"/>
    </row>
    <row r="128" spans="2:2" ht="15" customHeight="1">
      <c r="B128" s="1"/>
    </row>
    <row r="129" spans="2:2" ht="15" customHeight="1">
      <c r="B129" s="1"/>
    </row>
    <row r="130" spans="2:2" ht="15" customHeight="1">
      <c r="B130" s="1"/>
    </row>
    <row r="131" spans="2:2" ht="15" customHeight="1">
      <c r="B131" s="1"/>
    </row>
    <row r="132" spans="2:2" ht="15" customHeight="1">
      <c r="B132" s="1"/>
    </row>
    <row r="133" spans="2:2" ht="15" customHeight="1">
      <c r="B133" s="1"/>
    </row>
    <row r="134" spans="2:2" ht="15" customHeight="1">
      <c r="B134" s="1"/>
    </row>
    <row r="135" spans="2:2" ht="15" customHeight="1">
      <c r="B135" s="1"/>
    </row>
    <row r="136" spans="2:2" ht="15" customHeight="1">
      <c r="B136" s="1"/>
    </row>
    <row r="137" spans="2:2" ht="15" customHeight="1">
      <c r="B137" s="1"/>
    </row>
    <row r="138" spans="2:2" ht="15" customHeight="1">
      <c r="B138" s="1"/>
    </row>
    <row r="139" spans="2:2" ht="15" customHeight="1">
      <c r="B139" s="1"/>
    </row>
    <row r="140" spans="2:2" ht="15" customHeight="1">
      <c r="B140" s="1"/>
    </row>
    <row r="141" spans="2:2" ht="15" customHeight="1">
      <c r="B141" s="1"/>
    </row>
    <row r="142" spans="2:2" ht="15" customHeight="1">
      <c r="B142" s="1"/>
    </row>
    <row r="143" spans="2:2" ht="15" customHeight="1">
      <c r="B143" s="1"/>
    </row>
    <row r="144" spans="2:2" ht="15" customHeight="1">
      <c r="B144" s="1"/>
    </row>
    <row r="145" spans="2:2" ht="15" customHeight="1">
      <c r="B145" s="1"/>
    </row>
    <row r="146" spans="2:2" ht="15" customHeight="1">
      <c r="B146" s="1"/>
    </row>
    <row r="147" spans="2:2" ht="15" customHeight="1">
      <c r="B147" s="1"/>
    </row>
    <row r="148" spans="2:2" ht="15" customHeight="1">
      <c r="B148" s="1"/>
    </row>
    <row r="149" spans="2:2" ht="15" customHeight="1">
      <c r="B149" s="1"/>
    </row>
    <row r="150" spans="2:2" ht="15" customHeight="1">
      <c r="B150" s="1"/>
    </row>
    <row r="151" spans="2:2" ht="15" customHeight="1">
      <c r="B151" s="1"/>
    </row>
    <row r="152" spans="2:2" ht="15" customHeight="1">
      <c r="B152" s="1"/>
    </row>
    <row r="153" spans="2:2" ht="15" customHeight="1">
      <c r="B153" s="1"/>
    </row>
    <row r="154" spans="2:2" ht="15" customHeight="1">
      <c r="B154" s="1"/>
    </row>
    <row r="155" spans="2:2" ht="15" customHeight="1">
      <c r="B155" s="1"/>
    </row>
    <row r="156" spans="2:2" ht="15" customHeight="1">
      <c r="B156" s="1"/>
    </row>
    <row r="157" spans="2:2" ht="15" customHeight="1">
      <c r="B157" s="1"/>
    </row>
    <row r="158" spans="2:2" ht="15" customHeight="1">
      <c r="B158" s="1"/>
    </row>
    <row r="159" spans="2:2" ht="15" customHeight="1">
      <c r="B159" s="1"/>
    </row>
    <row r="160" spans="2:2" ht="15" customHeight="1">
      <c r="B160" s="1"/>
    </row>
    <row r="161" spans="2:2" ht="15" customHeight="1">
      <c r="B161" s="1"/>
    </row>
    <row r="162" spans="2:2" ht="15" customHeight="1">
      <c r="B162" s="1"/>
    </row>
    <row r="163" spans="2:2" ht="15" customHeight="1">
      <c r="B163" s="1"/>
    </row>
    <row r="164" spans="2:2" ht="15" customHeight="1">
      <c r="B164" s="1"/>
    </row>
    <row r="165" spans="2:2" ht="15" customHeight="1">
      <c r="B165" s="1"/>
    </row>
    <row r="166" spans="2:2" ht="15" customHeight="1">
      <c r="B166" s="1"/>
    </row>
    <row r="167" spans="2:2" ht="15" customHeight="1">
      <c r="B167" s="1"/>
    </row>
    <row r="168" spans="2:2" ht="15" customHeight="1">
      <c r="B168" s="1"/>
    </row>
    <row r="169" spans="2:2" ht="15" customHeight="1">
      <c r="B169" s="1"/>
    </row>
    <row r="170" spans="2:2" ht="15" customHeight="1">
      <c r="B170" s="1"/>
    </row>
    <row r="171" spans="2:2" ht="15" customHeight="1">
      <c r="B171" s="1"/>
    </row>
    <row r="172" spans="2:2" ht="15" customHeight="1">
      <c r="B172" s="1"/>
    </row>
    <row r="173" spans="2:2" ht="15" customHeight="1">
      <c r="B173" s="1"/>
    </row>
    <row r="174" spans="2:2" ht="15" customHeight="1">
      <c r="B174" s="1"/>
    </row>
    <row r="175" spans="2:2" ht="15" customHeight="1">
      <c r="B175" s="1"/>
    </row>
    <row r="176" spans="2:2" ht="15" customHeight="1">
      <c r="B176" s="1"/>
    </row>
    <row r="177" spans="2:2" ht="15" customHeight="1">
      <c r="B177" s="1"/>
    </row>
    <row r="178" spans="2:2" ht="15" customHeight="1">
      <c r="B178" s="1"/>
    </row>
    <row r="179" spans="2:2" ht="15" customHeight="1">
      <c r="B179" s="1"/>
    </row>
    <row r="180" spans="2:2" ht="15" customHeight="1">
      <c r="B180" s="1"/>
    </row>
    <row r="181" spans="2:2" ht="15" customHeight="1">
      <c r="B181" s="1"/>
    </row>
    <row r="182" spans="2:2" ht="15" customHeight="1">
      <c r="B182" s="1"/>
    </row>
    <row r="183" spans="2:2" ht="15" customHeight="1">
      <c r="B183" s="1"/>
    </row>
    <row r="184" spans="2:2" ht="15" customHeight="1">
      <c r="B184" s="1"/>
    </row>
    <row r="185" spans="2:2" ht="15" customHeight="1">
      <c r="B185" s="1"/>
    </row>
    <row r="186" spans="2:2" ht="15" customHeight="1">
      <c r="B186" s="1"/>
    </row>
    <row r="187" spans="2:2" ht="15" customHeight="1">
      <c r="B187" s="1"/>
    </row>
    <row r="188" spans="2:2" ht="15" customHeight="1">
      <c r="B188" s="1"/>
    </row>
    <row r="189" spans="2:2" ht="15" customHeight="1">
      <c r="B189" s="1"/>
    </row>
    <row r="190" spans="2:2" ht="15" customHeight="1">
      <c r="B190" s="1"/>
    </row>
    <row r="191" spans="2:2" ht="15" customHeight="1">
      <c r="B191" s="1"/>
    </row>
    <row r="192" spans="2:2" ht="15" customHeight="1">
      <c r="B192" s="1"/>
    </row>
    <row r="193" spans="2:2" ht="15" customHeight="1">
      <c r="B193" s="1"/>
    </row>
    <row r="194" spans="2:2" ht="15" customHeight="1">
      <c r="B194" s="1"/>
    </row>
    <row r="195" spans="2:2" ht="15" customHeight="1">
      <c r="B195" s="1"/>
    </row>
    <row r="196" spans="2:2" ht="15" customHeight="1">
      <c r="B196" s="1"/>
    </row>
    <row r="197" spans="2:2" ht="15" customHeight="1">
      <c r="B197" s="1"/>
    </row>
    <row r="198" spans="2:2" ht="15" customHeight="1">
      <c r="B198" s="1"/>
    </row>
    <row r="199" spans="2:2" ht="15" customHeight="1">
      <c r="B199" s="1"/>
    </row>
    <row r="200" spans="2:2" ht="15" customHeight="1">
      <c r="B200" s="1"/>
    </row>
    <row r="201" spans="2:2" ht="15" customHeight="1">
      <c r="B201" s="1"/>
    </row>
    <row r="202" spans="2:2" ht="15" customHeight="1">
      <c r="B202" s="1"/>
    </row>
    <row r="203" spans="2:2" ht="15" customHeight="1">
      <c r="B203" s="1"/>
    </row>
    <row r="204" spans="2:2" ht="15" customHeight="1">
      <c r="B204" s="1"/>
    </row>
    <row r="205" spans="2:2" ht="15" customHeight="1">
      <c r="B205" s="1"/>
    </row>
    <row r="206" spans="2:2" ht="15" customHeight="1">
      <c r="B206" s="1"/>
    </row>
    <row r="207" spans="2:2" ht="15" customHeight="1">
      <c r="B207" s="1"/>
    </row>
    <row r="208" spans="2:2" ht="15" customHeight="1">
      <c r="B208" s="1"/>
    </row>
    <row r="209" spans="2:2" ht="15" customHeight="1">
      <c r="B209" s="1"/>
    </row>
    <row r="210" spans="2:2" ht="15" customHeight="1">
      <c r="B210" s="1"/>
    </row>
    <row r="211" spans="2:2" ht="15" customHeight="1">
      <c r="B211" s="1"/>
    </row>
    <row r="212" spans="2:2" ht="15" customHeight="1">
      <c r="B212" s="1"/>
    </row>
    <row r="213" spans="2:2" ht="15" customHeight="1">
      <c r="B213" s="1"/>
    </row>
    <row r="214" spans="2:2" ht="15" customHeight="1">
      <c r="B214" s="1"/>
    </row>
    <row r="215" spans="2:2" ht="15" customHeight="1">
      <c r="B215" s="1"/>
    </row>
    <row r="216" spans="2:2" ht="15" customHeight="1">
      <c r="B216" s="1"/>
    </row>
    <row r="217" spans="2:2" ht="15" customHeight="1">
      <c r="B217" s="1"/>
    </row>
    <row r="218" spans="2:2" ht="15" customHeight="1">
      <c r="B218" s="1"/>
    </row>
    <row r="219" spans="2:2" ht="15" customHeight="1">
      <c r="B219" s="1"/>
    </row>
    <row r="220" spans="2:2" ht="15" customHeight="1">
      <c r="B220" s="1"/>
    </row>
    <row r="221" spans="2:2" ht="15" customHeight="1">
      <c r="B221" s="1"/>
    </row>
    <row r="222" spans="2:2" ht="15" customHeight="1">
      <c r="B222" s="1"/>
    </row>
    <row r="223" spans="2:2" ht="15" customHeight="1">
      <c r="B223" s="1"/>
    </row>
    <row r="224" spans="2:2" ht="15" customHeight="1">
      <c r="B224" s="1"/>
    </row>
    <row r="225" spans="2:2" ht="15" customHeight="1">
      <c r="B225" s="1"/>
    </row>
    <row r="226" spans="2:2" ht="15" customHeight="1">
      <c r="B226" s="1"/>
    </row>
    <row r="227" spans="2:2" ht="15" customHeight="1">
      <c r="B227" s="1"/>
    </row>
    <row r="228" spans="2:2" ht="15" customHeight="1">
      <c r="B228" s="1"/>
    </row>
    <row r="229" spans="2:2" ht="15" customHeight="1">
      <c r="B229" s="1"/>
    </row>
    <row r="230" spans="2:2" ht="15" customHeight="1">
      <c r="B230" s="1"/>
    </row>
    <row r="231" spans="2:2" ht="15" customHeight="1">
      <c r="B231" s="1"/>
    </row>
    <row r="232" spans="2:2" ht="15" customHeight="1">
      <c r="B232" s="1"/>
    </row>
    <row r="233" spans="2:2" ht="15" customHeight="1">
      <c r="B233" s="1"/>
    </row>
    <row r="234" spans="2:2" ht="15" customHeight="1">
      <c r="B234" s="1"/>
    </row>
    <row r="235" spans="2:2" ht="15" customHeight="1">
      <c r="B235" s="1"/>
    </row>
    <row r="236" spans="2:2" ht="15" customHeight="1">
      <c r="B236" s="1"/>
    </row>
    <row r="237" spans="2:2" ht="15" customHeight="1">
      <c r="B237" s="1"/>
    </row>
    <row r="238" spans="2:2" ht="15" customHeight="1">
      <c r="B238" s="1"/>
    </row>
    <row r="239" spans="2:2" ht="15" customHeight="1">
      <c r="B239" s="1"/>
    </row>
    <row r="240" spans="2:2" ht="15" customHeight="1">
      <c r="B240" s="1"/>
    </row>
    <row r="241" spans="2:2" ht="15" customHeight="1">
      <c r="B241" s="1"/>
    </row>
    <row r="242" spans="2:2" ht="15" customHeight="1">
      <c r="B242" s="1"/>
    </row>
    <row r="243" spans="2:2" ht="15" customHeight="1">
      <c r="B243" s="1"/>
    </row>
    <row r="244" spans="2:2" ht="15" customHeight="1">
      <c r="B244" s="1"/>
    </row>
    <row r="245" spans="2:2" ht="15" customHeight="1">
      <c r="B245" s="1"/>
    </row>
    <row r="246" spans="2:2" ht="15" customHeight="1">
      <c r="B246" s="1"/>
    </row>
    <row r="247" spans="2:2" ht="15" customHeight="1">
      <c r="B247" s="1"/>
    </row>
    <row r="248" spans="2:2" ht="15" customHeight="1">
      <c r="B248" s="1"/>
    </row>
    <row r="249" spans="2:2" ht="15" customHeight="1">
      <c r="B249" s="1"/>
    </row>
    <row r="250" spans="2:2" ht="15" customHeight="1">
      <c r="B250" s="1"/>
    </row>
    <row r="251" spans="2:2" ht="15" customHeight="1">
      <c r="B251" s="1"/>
    </row>
    <row r="252" spans="2:2" ht="15" customHeight="1">
      <c r="B252" s="1"/>
    </row>
    <row r="253" spans="2:2" ht="15" customHeight="1">
      <c r="B253" s="1"/>
    </row>
    <row r="254" spans="2:2" ht="15" customHeight="1">
      <c r="B254" s="1"/>
    </row>
    <row r="255" spans="2:2" ht="15" customHeight="1">
      <c r="B255" s="1"/>
    </row>
    <row r="256" spans="2:2" ht="15" customHeight="1">
      <c r="B256" s="1"/>
    </row>
    <row r="257" spans="2:2" ht="15" customHeight="1">
      <c r="B257" s="1"/>
    </row>
    <row r="258" spans="2:2" ht="15" customHeight="1">
      <c r="B258" s="1"/>
    </row>
    <row r="259" spans="2:2" ht="15" customHeight="1">
      <c r="B259" s="1"/>
    </row>
    <row r="260" spans="2:2" ht="15" customHeight="1">
      <c r="B260" s="1"/>
    </row>
    <row r="261" spans="2:2" ht="15" customHeight="1">
      <c r="B261" s="1"/>
    </row>
    <row r="262" spans="2:2" ht="15" customHeight="1">
      <c r="B262" s="1"/>
    </row>
    <row r="263" spans="2:2" ht="15" customHeight="1">
      <c r="B263" s="1"/>
    </row>
    <row r="264" spans="2:2" ht="15" customHeight="1">
      <c r="B264" s="1"/>
    </row>
    <row r="265" spans="2:2" ht="15" customHeight="1">
      <c r="B265" s="1"/>
    </row>
    <row r="266" spans="2:2" ht="15" customHeight="1">
      <c r="B266" s="1"/>
    </row>
    <row r="267" spans="2:2" ht="15" customHeight="1">
      <c r="B267" s="1"/>
    </row>
    <row r="268" spans="2:2" ht="15" customHeight="1">
      <c r="B268" s="1"/>
    </row>
    <row r="269" spans="2:2" ht="15" customHeight="1">
      <c r="B269" s="1"/>
    </row>
    <row r="270" spans="2:2" ht="15" customHeight="1">
      <c r="B270" s="1"/>
    </row>
    <row r="271" spans="2:2" ht="15" customHeight="1">
      <c r="B271" s="1"/>
    </row>
    <row r="272" spans="2:2" ht="15" customHeight="1">
      <c r="B272" s="1"/>
    </row>
    <row r="273" spans="2:2" ht="15" customHeight="1">
      <c r="B273" s="1"/>
    </row>
    <row r="274" spans="2:2" ht="15" customHeight="1">
      <c r="B274" s="1"/>
    </row>
    <row r="275" spans="2:2" ht="15" customHeight="1">
      <c r="B275" s="1"/>
    </row>
    <row r="276" spans="2:2" ht="15" customHeight="1">
      <c r="B276" s="1"/>
    </row>
    <row r="277" spans="2:2" ht="15" customHeight="1">
      <c r="B277" s="1"/>
    </row>
    <row r="278" spans="2:2" ht="15" customHeight="1">
      <c r="B278" s="1"/>
    </row>
    <row r="279" spans="2:2" ht="15" customHeight="1">
      <c r="B279" s="1"/>
    </row>
    <row r="280" spans="2:2" ht="15" customHeight="1">
      <c r="B280" s="1"/>
    </row>
    <row r="281" spans="2:2" ht="15" customHeight="1">
      <c r="B281" s="1"/>
    </row>
    <row r="282" spans="2:2" ht="15" customHeight="1">
      <c r="B282" s="1"/>
    </row>
    <row r="283" spans="2:2" ht="15" customHeight="1">
      <c r="B283" s="1"/>
    </row>
    <row r="284" spans="2:2" ht="15" customHeight="1">
      <c r="B284" s="1"/>
    </row>
    <row r="285" spans="2:2" ht="15" customHeight="1">
      <c r="B285" s="1"/>
    </row>
    <row r="286" spans="2:2" ht="15" customHeight="1">
      <c r="B286" s="1"/>
    </row>
    <row r="287" spans="2:2" ht="15" customHeight="1">
      <c r="B287" s="1"/>
    </row>
    <row r="288" spans="2:2" ht="15" customHeight="1">
      <c r="B288" s="1"/>
    </row>
    <row r="289" spans="2:2" ht="15" customHeight="1">
      <c r="B289" s="1"/>
    </row>
    <row r="290" spans="2:2" ht="15" customHeight="1">
      <c r="B290" s="1"/>
    </row>
    <row r="291" spans="2:2" ht="15" customHeight="1">
      <c r="B291" s="1"/>
    </row>
    <row r="292" spans="2:2" ht="15" customHeight="1">
      <c r="B292" s="1"/>
    </row>
    <row r="293" spans="2:2" ht="15" customHeight="1">
      <c r="B293" s="1"/>
    </row>
    <row r="294" spans="2:2" ht="15" customHeight="1">
      <c r="B294" s="1"/>
    </row>
    <row r="295" spans="2:2" ht="15" customHeight="1">
      <c r="B295" s="1"/>
    </row>
    <row r="296" spans="2:2" ht="15" customHeight="1">
      <c r="B296" s="1"/>
    </row>
    <row r="297" spans="2:2" ht="15" customHeight="1">
      <c r="B297" s="1"/>
    </row>
    <row r="298" spans="2:2" ht="15" customHeight="1">
      <c r="B298" s="1"/>
    </row>
    <row r="299" spans="2:2" ht="15" customHeight="1">
      <c r="B299" s="1"/>
    </row>
    <row r="300" spans="2:2" ht="15" customHeight="1">
      <c r="B300" s="1"/>
    </row>
    <row r="301" spans="2:2" ht="15" customHeight="1">
      <c r="B301" s="1"/>
    </row>
    <row r="302" spans="2:2" ht="15" customHeight="1">
      <c r="B302" s="1"/>
    </row>
    <row r="303" spans="2:2" ht="15" customHeight="1">
      <c r="B303" s="1"/>
    </row>
    <row r="304" spans="2:2" ht="15" customHeight="1">
      <c r="B304" s="1"/>
    </row>
    <row r="305" spans="2:2" ht="15" customHeight="1">
      <c r="B305" s="1"/>
    </row>
    <row r="306" spans="2:2" ht="15" customHeight="1">
      <c r="B306" s="1"/>
    </row>
    <row r="307" spans="2:2" ht="15" customHeight="1">
      <c r="B307" s="1"/>
    </row>
    <row r="308" spans="2:2" ht="15" customHeight="1">
      <c r="B308" s="1"/>
    </row>
    <row r="309" spans="2:2" ht="15" customHeight="1">
      <c r="B309" s="1"/>
    </row>
    <row r="310" spans="2:2" ht="15" customHeight="1">
      <c r="B310" s="1"/>
    </row>
    <row r="311" spans="2:2" ht="15" customHeight="1">
      <c r="B311" s="1"/>
    </row>
    <row r="312" spans="2:2" ht="15" customHeight="1">
      <c r="B312" s="1"/>
    </row>
    <row r="313" spans="2:2" ht="15" customHeight="1">
      <c r="B313" s="1"/>
    </row>
    <row r="314" spans="2:2" ht="15" customHeight="1">
      <c r="B314" s="1"/>
    </row>
    <row r="315" spans="2:2" ht="15" customHeight="1">
      <c r="B315" s="1"/>
    </row>
    <row r="316" spans="2:2" ht="15" customHeight="1">
      <c r="B316" s="1"/>
    </row>
    <row r="317" spans="2:2" ht="15" customHeight="1">
      <c r="B317" s="1"/>
    </row>
    <row r="318" spans="2:2" ht="15" customHeight="1">
      <c r="B318" s="1"/>
    </row>
    <row r="319" spans="2:2" ht="15" customHeight="1">
      <c r="B319" s="1"/>
    </row>
    <row r="320" spans="2:2" ht="15" customHeight="1">
      <c r="B320" s="1"/>
    </row>
    <row r="321" spans="2:2" ht="15" customHeight="1">
      <c r="B321" s="1"/>
    </row>
    <row r="322" spans="2:2" ht="15" customHeight="1">
      <c r="B322" s="1"/>
    </row>
    <row r="323" spans="2:2" ht="15" customHeight="1">
      <c r="B323" s="1"/>
    </row>
    <row r="324" spans="2:2" ht="15" customHeight="1">
      <c r="B324" s="1"/>
    </row>
    <row r="325" spans="2:2" ht="15" customHeight="1">
      <c r="B325" s="1"/>
    </row>
    <row r="326" spans="2:2" ht="15" customHeight="1">
      <c r="B326" s="1"/>
    </row>
    <row r="327" spans="2:2" ht="15" customHeight="1">
      <c r="B327" s="1"/>
    </row>
    <row r="328" spans="2:2" ht="15" customHeight="1">
      <c r="B328" s="1"/>
    </row>
    <row r="329" spans="2:2" ht="15" customHeight="1">
      <c r="B329" s="1"/>
    </row>
    <row r="330" spans="2:2" ht="15" customHeight="1">
      <c r="B330" s="1"/>
    </row>
    <row r="331" spans="2:2" ht="15" customHeight="1">
      <c r="B331" s="1"/>
    </row>
    <row r="332" spans="2:2" ht="15" customHeight="1">
      <c r="B332" s="1"/>
    </row>
    <row r="333" spans="2:2" ht="15" customHeight="1">
      <c r="B333" s="1"/>
    </row>
    <row r="334" spans="2:2" ht="15" customHeight="1">
      <c r="B334" s="1"/>
    </row>
    <row r="335" spans="2:2" ht="15" customHeight="1">
      <c r="B335" s="1"/>
    </row>
    <row r="336" spans="2:2" ht="15" customHeight="1">
      <c r="B336" s="1"/>
    </row>
    <row r="337" spans="2:2" ht="15" customHeight="1">
      <c r="B337" s="1"/>
    </row>
    <row r="338" spans="2:2" ht="15" customHeight="1">
      <c r="B338" s="1"/>
    </row>
    <row r="339" spans="2:2" ht="15" customHeight="1">
      <c r="B339" s="1"/>
    </row>
    <row r="340" spans="2:2" ht="15" customHeight="1">
      <c r="B340" s="1"/>
    </row>
    <row r="341" spans="2:2" ht="15" customHeight="1">
      <c r="B341" s="1"/>
    </row>
    <row r="342" spans="2:2" ht="15" customHeight="1">
      <c r="B342" s="1"/>
    </row>
    <row r="343" spans="2:2" ht="15" customHeight="1">
      <c r="B343" s="1"/>
    </row>
    <row r="344" spans="2:2" ht="15" customHeight="1">
      <c r="B344" s="1"/>
    </row>
    <row r="345" spans="2:2" ht="15" customHeight="1">
      <c r="B345" s="1"/>
    </row>
    <row r="346" spans="2:2" ht="15" customHeight="1">
      <c r="B346" s="1"/>
    </row>
    <row r="347" spans="2:2" ht="15" customHeight="1">
      <c r="B347" s="1"/>
    </row>
    <row r="348" spans="2:2" ht="15" customHeight="1">
      <c r="B348" s="1"/>
    </row>
    <row r="349" spans="2:2" ht="15" customHeight="1">
      <c r="B349" s="1"/>
    </row>
    <row r="350" spans="2:2" ht="15" customHeight="1">
      <c r="B350" s="1"/>
    </row>
    <row r="351" spans="2:2" ht="15" customHeight="1">
      <c r="B351" s="1"/>
    </row>
    <row r="352" spans="2:2" ht="15" customHeight="1">
      <c r="B352" s="1"/>
    </row>
    <row r="353" spans="2:2" ht="15" customHeight="1">
      <c r="B353" s="1"/>
    </row>
    <row r="354" spans="2:2" ht="15" customHeight="1">
      <c r="B354" s="1"/>
    </row>
    <row r="355" spans="2:2" ht="15" customHeight="1">
      <c r="B355" s="1"/>
    </row>
    <row r="356" spans="2:2" ht="15" customHeight="1">
      <c r="B356" s="1"/>
    </row>
    <row r="357" spans="2:2" ht="15" customHeight="1">
      <c r="B357" s="1"/>
    </row>
    <row r="358" spans="2:2" ht="15" customHeight="1">
      <c r="B358" s="1"/>
    </row>
    <row r="359" spans="2:2" ht="15" customHeight="1">
      <c r="B359" s="1"/>
    </row>
    <row r="360" spans="2:2" ht="15" customHeight="1">
      <c r="B360" s="1"/>
    </row>
    <row r="361" spans="2:2" ht="15" customHeight="1">
      <c r="B361" s="1"/>
    </row>
    <row r="362" spans="2:2" ht="15" customHeight="1">
      <c r="B362" s="1"/>
    </row>
    <row r="363" spans="2:2" ht="15" customHeight="1">
      <c r="B363" s="1"/>
    </row>
    <row r="364" spans="2:2" ht="15" customHeight="1">
      <c r="B364" s="1"/>
    </row>
    <row r="365" spans="2:2" ht="15" customHeight="1">
      <c r="B365" s="1"/>
    </row>
    <row r="366" spans="2:2" ht="15" customHeight="1">
      <c r="B366" s="1"/>
    </row>
    <row r="367" spans="2:2" ht="15" customHeight="1">
      <c r="B367" s="1"/>
    </row>
    <row r="368" spans="2:2" ht="15" customHeight="1">
      <c r="B368" s="1"/>
    </row>
    <row r="369" spans="2:2" ht="15" customHeight="1">
      <c r="B369" s="1"/>
    </row>
    <row r="370" spans="2:2" ht="15" customHeight="1">
      <c r="B370" s="1"/>
    </row>
    <row r="371" spans="2:2" ht="15" customHeight="1">
      <c r="B371" s="1"/>
    </row>
    <row r="372" spans="2:2" ht="15" customHeight="1">
      <c r="B372" s="1"/>
    </row>
    <row r="373" spans="2:2" ht="15" customHeight="1">
      <c r="B373" s="1"/>
    </row>
    <row r="374" spans="2:2" ht="15" customHeight="1">
      <c r="B374" s="1"/>
    </row>
    <row r="375" spans="2:2" ht="15" customHeight="1">
      <c r="B375" s="1"/>
    </row>
    <row r="376" spans="2:2" ht="15" customHeight="1">
      <c r="B376" s="1"/>
    </row>
    <row r="377" spans="2:2" ht="15" customHeight="1">
      <c r="B377" s="1"/>
    </row>
    <row r="378" spans="2:2" ht="15" customHeight="1">
      <c r="B378" s="1"/>
    </row>
    <row r="379" spans="2:2" ht="15" customHeight="1">
      <c r="B379" s="1"/>
    </row>
    <row r="380" spans="2:2" ht="15" customHeight="1">
      <c r="B380" s="1"/>
    </row>
    <row r="381" spans="2:2" ht="15" customHeight="1">
      <c r="B381" s="1"/>
    </row>
    <row r="382" spans="2:2" ht="15" customHeight="1">
      <c r="B382" s="1"/>
    </row>
    <row r="383" spans="2:2" ht="15" customHeight="1">
      <c r="B383" s="1"/>
    </row>
    <row r="384" spans="2:2" ht="15" customHeight="1">
      <c r="B384" s="1"/>
    </row>
    <row r="385" spans="2:2" ht="15" customHeight="1">
      <c r="B385" s="1"/>
    </row>
    <row r="386" spans="2:2" ht="15" customHeight="1">
      <c r="B386" s="1"/>
    </row>
    <row r="387" spans="2:2" ht="15" customHeight="1">
      <c r="B387" s="1"/>
    </row>
    <row r="388" spans="2:2" ht="15" customHeight="1">
      <c r="B388" s="1"/>
    </row>
    <row r="389" spans="2:2" ht="15" customHeight="1">
      <c r="B389" s="1"/>
    </row>
    <row r="390" spans="2:2" ht="15" customHeight="1">
      <c r="B390" s="1"/>
    </row>
    <row r="391" spans="2:2" ht="15" customHeight="1">
      <c r="B391" s="1"/>
    </row>
    <row r="392" spans="2:2" ht="15" customHeight="1">
      <c r="B392" s="1"/>
    </row>
    <row r="393" spans="2:2" ht="15" customHeight="1">
      <c r="B393" s="1"/>
    </row>
    <row r="394" spans="2:2" ht="15" customHeight="1">
      <c r="B394" s="1"/>
    </row>
    <row r="395" spans="2:2" ht="15" customHeight="1">
      <c r="B395" s="1"/>
    </row>
    <row r="396" spans="2:2" ht="15" customHeight="1">
      <c r="B396" s="1"/>
    </row>
    <row r="397" spans="2:2" ht="15" customHeight="1">
      <c r="B397" s="1"/>
    </row>
    <row r="398" spans="2:2" ht="15" customHeight="1">
      <c r="B398" s="1"/>
    </row>
    <row r="399" spans="2:2" ht="15" customHeight="1">
      <c r="B399" s="1"/>
    </row>
    <row r="400" spans="2:2" ht="15" customHeight="1">
      <c r="B400" s="1"/>
    </row>
    <row r="401" spans="2:2" ht="15" customHeight="1">
      <c r="B401" s="1"/>
    </row>
    <row r="402" spans="2:2" ht="15" customHeight="1">
      <c r="B402" s="1"/>
    </row>
    <row r="403" spans="2:2" ht="15" customHeight="1">
      <c r="B403" s="1"/>
    </row>
    <row r="404" spans="2:2" ht="15" customHeight="1">
      <c r="B404" s="1"/>
    </row>
    <row r="405" spans="2:2" ht="15" customHeight="1">
      <c r="B405" s="1"/>
    </row>
    <row r="406" spans="2:2" ht="15" customHeight="1">
      <c r="B406" s="1"/>
    </row>
    <row r="407" spans="2:2" ht="15" customHeight="1">
      <c r="B407" s="1"/>
    </row>
    <row r="408" spans="2:2" ht="15" customHeight="1">
      <c r="B408" s="1"/>
    </row>
    <row r="409" spans="2:2" ht="15" customHeight="1">
      <c r="B409" s="1"/>
    </row>
    <row r="410" spans="2:2" ht="15" customHeight="1">
      <c r="B410" s="1"/>
    </row>
    <row r="411" spans="2:2" ht="15" customHeight="1">
      <c r="B411" s="1"/>
    </row>
    <row r="412" spans="2:2" ht="15" customHeight="1">
      <c r="B412" s="1"/>
    </row>
    <row r="413" spans="2:2" ht="15" customHeight="1">
      <c r="B413" s="1"/>
    </row>
    <row r="414" spans="2:2" ht="15" customHeight="1">
      <c r="B414" s="1"/>
    </row>
    <row r="415" spans="2:2" ht="15" customHeight="1">
      <c r="B415" s="1"/>
    </row>
    <row r="416" spans="2:2" ht="15" customHeight="1">
      <c r="B416" s="1"/>
    </row>
    <row r="417" spans="2:2" ht="15" customHeight="1">
      <c r="B417" s="1"/>
    </row>
    <row r="418" spans="2:2" ht="15" customHeight="1">
      <c r="B418" s="1"/>
    </row>
    <row r="419" spans="2:2" ht="15" customHeight="1">
      <c r="B419" s="1"/>
    </row>
    <row r="420" spans="2:2" ht="15" customHeight="1">
      <c r="B420" s="1"/>
    </row>
    <row r="421" spans="2:2" ht="15" customHeight="1">
      <c r="B421" s="1"/>
    </row>
    <row r="422" spans="2:2" ht="15" customHeight="1">
      <c r="B422" s="1"/>
    </row>
    <row r="423" spans="2:2" ht="15" customHeight="1">
      <c r="B423" s="1"/>
    </row>
    <row r="424" spans="2:2" ht="15" customHeight="1">
      <c r="B424" s="1"/>
    </row>
    <row r="425" spans="2:2" ht="15" customHeight="1">
      <c r="B425" s="1"/>
    </row>
    <row r="426" spans="2:2" ht="15" customHeight="1">
      <c r="B426" s="1"/>
    </row>
    <row r="427" spans="2:2" ht="15" customHeight="1">
      <c r="B427" s="1"/>
    </row>
    <row r="428" spans="2:2" ht="15" customHeight="1">
      <c r="B428" s="1"/>
    </row>
    <row r="429" spans="2:2" ht="15" customHeight="1">
      <c r="B429" s="1"/>
    </row>
    <row r="430" spans="2:2" ht="15" customHeight="1">
      <c r="B430" s="1"/>
    </row>
    <row r="431" spans="2:2" ht="15" customHeight="1">
      <c r="B431" s="1"/>
    </row>
    <row r="432" spans="2:2" ht="15" customHeight="1">
      <c r="B432" s="1"/>
    </row>
    <row r="433" spans="2:2" ht="15" customHeight="1">
      <c r="B433" s="1"/>
    </row>
    <row r="434" spans="2:2" ht="15" customHeight="1">
      <c r="B434" s="1"/>
    </row>
    <row r="435" spans="2:2" ht="15" customHeight="1">
      <c r="B435" s="1"/>
    </row>
    <row r="436" spans="2:2" ht="15" customHeight="1">
      <c r="B436" s="1"/>
    </row>
    <row r="437" spans="2:2" ht="15" customHeight="1">
      <c r="B437" s="1"/>
    </row>
    <row r="438" spans="2:2" ht="15" customHeight="1">
      <c r="B438" s="1"/>
    </row>
    <row r="439" spans="2:2" ht="15" customHeight="1">
      <c r="B439" s="1"/>
    </row>
    <row r="440" spans="2:2" ht="15" customHeight="1">
      <c r="B440" s="1"/>
    </row>
    <row r="441" spans="2:2" ht="15" customHeight="1">
      <c r="B441" s="1"/>
    </row>
    <row r="442" spans="2:2" ht="15" customHeight="1">
      <c r="B442" s="1"/>
    </row>
    <row r="443" spans="2:2" ht="15" customHeight="1">
      <c r="B443" s="1"/>
    </row>
    <row r="444" spans="2:2" ht="15" customHeight="1">
      <c r="B444" s="1"/>
    </row>
    <row r="445" spans="2:2" ht="15" customHeight="1">
      <c r="B445" s="1"/>
    </row>
    <row r="446" spans="2:2" ht="15" customHeight="1">
      <c r="B446" s="1"/>
    </row>
    <row r="447" spans="2:2" ht="15" customHeight="1">
      <c r="B447" s="1"/>
    </row>
    <row r="448" spans="2:2" ht="15" customHeight="1">
      <c r="B448" s="1"/>
    </row>
    <row r="449" spans="2:2" ht="15" customHeight="1">
      <c r="B449" s="1"/>
    </row>
    <row r="450" spans="2:2" ht="15" customHeight="1">
      <c r="B450" s="1"/>
    </row>
    <row r="451" spans="2:2" ht="15" customHeight="1">
      <c r="B451" s="1"/>
    </row>
    <row r="452" spans="2:2" ht="15" customHeight="1">
      <c r="B452" s="1"/>
    </row>
    <row r="453" spans="2:2" ht="15" customHeight="1">
      <c r="B453" s="1"/>
    </row>
    <row r="454" spans="2:2" ht="15" customHeight="1">
      <c r="B454" s="1"/>
    </row>
    <row r="455" spans="2:2" ht="15" customHeight="1">
      <c r="B455" s="1"/>
    </row>
    <row r="456" spans="2:2" ht="15" customHeight="1">
      <c r="B456" s="1"/>
    </row>
    <row r="457" spans="2:2" ht="15" customHeight="1">
      <c r="B457" s="1"/>
    </row>
    <row r="458" spans="2:2" ht="15" customHeight="1">
      <c r="B458" s="1"/>
    </row>
    <row r="459" spans="2:2" ht="15" customHeight="1">
      <c r="B459" s="1"/>
    </row>
    <row r="460" spans="2:2" ht="15" customHeight="1">
      <c r="B460" s="1"/>
    </row>
    <row r="461" spans="2:2" ht="15" customHeight="1">
      <c r="B461" s="1"/>
    </row>
    <row r="462" spans="2:2" ht="15" customHeight="1">
      <c r="B462" s="1"/>
    </row>
    <row r="463" spans="2:2" ht="15" customHeight="1">
      <c r="B463" s="1"/>
    </row>
    <row r="464" spans="2:2" ht="15" customHeight="1">
      <c r="B464" s="1"/>
    </row>
    <row r="465" spans="2:2" ht="15" customHeight="1">
      <c r="B465" s="1"/>
    </row>
    <row r="466" spans="2:2" ht="15" customHeight="1">
      <c r="B466" s="1"/>
    </row>
    <row r="467" spans="2:2" ht="15" customHeight="1">
      <c r="B467" s="1"/>
    </row>
    <row r="468" spans="2:2" ht="15" customHeight="1">
      <c r="B468" s="1"/>
    </row>
    <row r="469" spans="2:2" ht="15" customHeight="1">
      <c r="B469" s="1"/>
    </row>
    <row r="470" spans="2:2" ht="15" customHeight="1">
      <c r="B470" s="1"/>
    </row>
    <row r="471" spans="2:2" ht="15" customHeight="1">
      <c r="B471" s="1"/>
    </row>
    <row r="472" spans="2:2" ht="15" customHeight="1">
      <c r="B472" s="1"/>
    </row>
    <row r="473" spans="2:2" ht="15" customHeight="1">
      <c r="B473" s="1"/>
    </row>
    <row r="474" spans="2:2" ht="15" customHeight="1">
      <c r="B474" s="1"/>
    </row>
    <row r="475" spans="2:2" ht="15" customHeight="1">
      <c r="B475" s="1"/>
    </row>
    <row r="476" spans="2:2" ht="15" customHeight="1">
      <c r="B476" s="1"/>
    </row>
    <row r="477" spans="2:2" ht="15" customHeight="1">
      <c r="B477" s="1"/>
    </row>
    <row r="478" spans="2:2" ht="15" customHeight="1">
      <c r="B478" s="1"/>
    </row>
    <row r="479" spans="2:2" ht="15" customHeight="1">
      <c r="B479" s="1"/>
    </row>
    <row r="480" spans="2:2" ht="15" customHeight="1">
      <c r="B480" s="1"/>
    </row>
    <row r="481" spans="2:2" ht="15" customHeight="1">
      <c r="B481" s="1"/>
    </row>
    <row r="482" spans="2:2" ht="15" customHeight="1">
      <c r="B482" s="1"/>
    </row>
    <row r="483" spans="2:2" ht="15" customHeight="1">
      <c r="B483" s="1"/>
    </row>
    <row r="484" spans="2:2" ht="15" customHeight="1">
      <c r="B484" s="1"/>
    </row>
    <row r="485" spans="2:2" ht="15" customHeight="1">
      <c r="B485" s="1"/>
    </row>
    <row r="486" spans="2:2" ht="15" customHeight="1">
      <c r="B486" s="1"/>
    </row>
    <row r="487" spans="2:2" ht="15" customHeight="1">
      <c r="B487" s="1"/>
    </row>
    <row r="488" spans="2:2" ht="15" customHeight="1">
      <c r="B488" s="1"/>
    </row>
    <row r="489" spans="2:2" ht="15" customHeight="1">
      <c r="B489" s="1"/>
    </row>
    <row r="490" spans="2:2" ht="15" customHeight="1">
      <c r="B490" s="1"/>
    </row>
    <row r="491" spans="2:2" ht="15" customHeight="1">
      <c r="B491" s="1"/>
    </row>
    <row r="492" spans="2:2" ht="15" customHeight="1">
      <c r="B492" s="1"/>
    </row>
    <row r="493" spans="2:2" ht="15" customHeight="1">
      <c r="B493" s="1"/>
    </row>
    <row r="494" spans="2:2" ht="15" customHeight="1">
      <c r="B494" s="1"/>
    </row>
    <row r="495" spans="2:2" ht="15" customHeight="1">
      <c r="B495" s="1"/>
    </row>
    <row r="496" spans="2:2" ht="15" customHeight="1">
      <c r="B496" s="1"/>
    </row>
    <row r="497" spans="2:2" ht="15" customHeight="1">
      <c r="B497" s="1"/>
    </row>
    <row r="498" spans="2:2" ht="15" customHeight="1">
      <c r="B498" s="1"/>
    </row>
    <row r="499" spans="2:2" ht="15" customHeight="1">
      <c r="B499" s="1"/>
    </row>
    <row r="500" spans="2:2" ht="15" customHeight="1">
      <c r="B500" s="1"/>
    </row>
    <row r="501" spans="2:2" ht="15" customHeight="1">
      <c r="B501" s="1"/>
    </row>
    <row r="502" spans="2:2" ht="15" customHeight="1">
      <c r="B502" s="1"/>
    </row>
    <row r="503" spans="2:2" ht="15" customHeight="1">
      <c r="B503" s="1"/>
    </row>
    <row r="504" spans="2:2" ht="15" customHeight="1">
      <c r="B504" s="1"/>
    </row>
    <row r="505" spans="2:2" ht="15" customHeight="1">
      <c r="B505" s="1"/>
    </row>
    <row r="506" spans="2:2" ht="15" customHeight="1">
      <c r="B506" s="1"/>
    </row>
    <row r="507" spans="2:2" ht="15" customHeight="1">
      <c r="B507" s="1"/>
    </row>
    <row r="508" spans="2:2" ht="15" customHeight="1">
      <c r="B508" s="1"/>
    </row>
    <row r="509" spans="2:2" ht="15" customHeight="1">
      <c r="B509" s="1"/>
    </row>
    <row r="510" spans="2:2" ht="15" customHeight="1">
      <c r="B510" s="1"/>
    </row>
    <row r="511" spans="2:2" ht="15" customHeight="1">
      <c r="B511" s="1"/>
    </row>
    <row r="512" spans="2:2" ht="15" customHeight="1">
      <c r="B512" s="1"/>
    </row>
    <row r="513" spans="2:2" ht="15" customHeight="1">
      <c r="B513" s="1"/>
    </row>
    <row r="514" spans="2:2" ht="15" customHeight="1">
      <c r="B514" s="1"/>
    </row>
    <row r="515" spans="2:2" ht="15" customHeight="1">
      <c r="B515" s="1"/>
    </row>
    <row r="516" spans="2:2" ht="15" customHeight="1">
      <c r="B516" s="1"/>
    </row>
    <row r="517" spans="2:2" ht="15" customHeight="1">
      <c r="B517" s="1"/>
    </row>
    <row r="518" spans="2:2" ht="15" customHeight="1">
      <c r="B518" s="1"/>
    </row>
    <row r="519" spans="2:2" ht="15" customHeight="1">
      <c r="B519" s="1"/>
    </row>
    <row r="520" spans="2:2" ht="15" customHeight="1">
      <c r="B520" s="1"/>
    </row>
    <row r="521" spans="2:2" ht="15" customHeight="1">
      <c r="B521" s="1"/>
    </row>
    <row r="522" spans="2:2" ht="15" customHeight="1">
      <c r="B522" s="1"/>
    </row>
    <row r="523" spans="2:2" ht="15" customHeight="1">
      <c r="B523" s="1"/>
    </row>
    <row r="524" spans="2:2" ht="15" customHeight="1">
      <c r="B524" s="1"/>
    </row>
    <row r="525" spans="2:2" ht="15" customHeight="1">
      <c r="B525" s="1"/>
    </row>
    <row r="526" spans="2:2" ht="15" customHeight="1">
      <c r="B526" s="1"/>
    </row>
    <row r="527" spans="2:2" ht="15" customHeight="1">
      <c r="B527" s="1"/>
    </row>
    <row r="528" spans="2:2" ht="15" customHeight="1">
      <c r="B528" s="1"/>
    </row>
    <row r="529" spans="2:2" ht="15" customHeight="1">
      <c r="B529" s="1"/>
    </row>
    <row r="530" spans="2:2" ht="15" customHeight="1">
      <c r="B530" s="1"/>
    </row>
    <row r="531" spans="2:2" ht="15" customHeight="1">
      <c r="B531" s="1"/>
    </row>
    <row r="532" spans="2:2" ht="15" customHeight="1">
      <c r="B532" s="1"/>
    </row>
    <row r="533" spans="2:2" ht="15" customHeight="1">
      <c r="B533" s="1"/>
    </row>
    <row r="534" spans="2:2" ht="15" customHeight="1">
      <c r="B534" s="1"/>
    </row>
    <row r="535" spans="2:2" ht="15" customHeight="1">
      <c r="B535" s="1"/>
    </row>
    <row r="536" spans="2:2" ht="15" customHeight="1">
      <c r="B536" s="1"/>
    </row>
    <row r="537" spans="2:2" ht="15" customHeight="1">
      <c r="B537" s="1"/>
    </row>
    <row r="538" spans="2:2" ht="15" customHeight="1">
      <c r="B538" s="1"/>
    </row>
    <row r="539" spans="2:2" ht="15" customHeight="1">
      <c r="B539" s="1"/>
    </row>
    <row r="540" spans="2:2" ht="15" customHeight="1">
      <c r="B540" s="1"/>
    </row>
    <row r="541" spans="2:2" ht="15" customHeight="1">
      <c r="B541" s="1"/>
    </row>
    <row r="542" spans="2:2" ht="15" customHeight="1">
      <c r="B542" s="1"/>
    </row>
    <row r="543" spans="2:2" ht="15" customHeight="1">
      <c r="B543" s="1"/>
    </row>
    <row r="544" spans="2:2" ht="15" customHeight="1">
      <c r="B544" s="1"/>
    </row>
    <row r="545" spans="2:2" ht="15" customHeight="1">
      <c r="B545" s="1"/>
    </row>
    <row r="546" spans="2:2" ht="15" customHeight="1">
      <c r="B546" s="1"/>
    </row>
    <row r="547" spans="2:2" ht="15" customHeight="1">
      <c r="B547" s="1"/>
    </row>
    <row r="548" spans="2:2" ht="15" customHeight="1">
      <c r="B548" s="1"/>
    </row>
    <row r="549" spans="2:2" ht="15" customHeight="1">
      <c r="B549" s="1"/>
    </row>
    <row r="550" spans="2:2" ht="15" customHeight="1">
      <c r="B550" s="1"/>
    </row>
    <row r="551" spans="2:2" ht="15" customHeight="1">
      <c r="B551" s="1"/>
    </row>
    <row r="552" spans="2:2" ht="15" customHeight="1">
      <c r="B552" s="1"/>
    </row>
    <row r="553" spans="2:2" ht="15" customHeight="1">
      <c r="B553" s="1"/>
    </row>
    <row r="554" spans="2:2" ht="15" customHeight="1">
      <c r="B554" s="1"/>
    </row>
    <row r="555" spans="2:2" ht="15" customHeight="1">
      <c r="B555" s="1"/>
    </row>
    <row r="556" spans="2:2" ht="15" customHeight="1">
      <c r="B556" s="1"/>
    </row>
    <row r="557" spans="2:2" ht="15" customHeight="1">
      <c r="B557" s="1"/>
    </row>
    <row r="558" spans="2:2" ht="15" customHeight="1">
      <c r="B558" s="1"/>
    </row>
    <row r="559" spans="2:2" ht="15" customHeight="1">
      <c r="B559" s="1"/>
    </row>
    <row r="560" spans="2:2" ht="15" customHeight="1">
      <c r="B560" s="1"/>
    </row>
    <row r="561" spans="2:2" ht="15" customHeight="1">
      <c r="B561" s="1"/>
    </row>
    <row r="562" spans="2:2" ht="15" customHeight="1">
      <c r="B562" s="1"/>
    </row>
    <row r="563" spans="2:2" ht="15" customHeight="1">
      <c r="B563" s="1"/>
    </row>
    <row r="564" spans="2:2" ht="15" customHeight="1">
      <c r="B564" s="1"/>
    </row>
    <row r="565" spans="2:2" ht="15" customHeight="1">
      <c r="B565" s="1"/>
    </row>
    <row r="566" spans="2:2" ht="15" customHeight="1">
      <c r="B566" s="1"/>
    </row>
    <row r="567" spans="2:2" ht="15" customHeight="1">
      <c r="B567" s="1"/>
    </row>
    <row r="568" spans="2:2" ht="15" customHeight="1">
      <c r="B568" s="1"/>
    </row>
    <row r="569" spans="2:2" ht="15" customHeight="1">
      <c r="B569" s="1"/>
    </row>
    <row r="570" spans="2:2" ht="15" customHeight="1">
      <c r="B570" s="1"/>
    </row>
    <row r="571" spans="2:2" ht="15" customHeight="1">
      <c r="B571" s="1"/>
    </row>
    <row r="572" spans="2:2" ht="15" customHeight="1">
      <c r="B572" s="1"/>
    </row>
    <row r="573" spans="2:2" ht="15" customHeight="1">
      <c r="B573" s="1"/>
    </row>
    <row r="574" spans="2:2" ht="15" customHeight="1">
      <c r="B574" s="1"/>
    </row>
    <row r="575" spans="2:2" ht="15" customHeight="1">
      <c r="B575" s="1"/>
    </row>
    <row r="576" spans="2:2" ht="15" customHeight="1">
      <c r="B576" s="1"/>
    </row>
    <row r="577" spans="2:2" ht="15" customHeight="1">
      <c r="B577" s="1"/>
    </row>
    <row r="578" spans="2:2" ht="15" customHeight="1">
      <c r="B578" s="1"/>
    </row>
    <row r="579" spans="2:2" ht="15" customHeight="1">
      <c r="B579" s="1"/>
    </row>
    <row r="580" spans="2:2" ht="15" customHeight="1">
      <c r="B580" s="1"/>
    </row>
    <row r="581" spans="2:2" ht="15" customHeight="1">
      <c r="B581" s="1"/>
    </row>
    <row r="582" spans="2:2" ht="15" customHeight="1">
      <c r="B582" s="1"/>
    </row>
    <row r="583" spans="2:2" ht="15" customHeight="1">
      <c r="B583" s="1"/>
    </row>
    <row r="584" spans="2:2" ht="15" customHeight="1">
      <c r="B584" s="1"/>
    </row>
    <row r="585" spans="2:2" ht="15" customHeight="1">
      <c r="B585" s="1"/>
    </row>
    <row r="586" spans="2:2" ht="15" customHeight="1">
      <c r="B586" s="1"/>
    </row>
    <row r="587" spans="2:2" ht="15" customHeight="1">
      <c r="B587" s="1"/>
    </row>
    <row r="588" spans="2:2" ht="15" customHeight="1">
      <c r="B588" s="1"/>
    </row>
    <row r="589" spans="2:2" ht="15" customHeight="1">
      <c r="B589" s="1"/>
    </row>
    <row r="590" spans="2:2" ht="15" customHeight="1">
      <c r="B590" s="1"/>
    </row>
    <row r="591" spans="2:2" ht="15" customHeight="1">
      <c r="B591" s="1"/>
    </row>
    <row r="592" spans="2:2" ht="15" customHeight="1">
      <c r="B592" s="1"/>
    </row>
    <row r="593" spans="2:2" ht="15" customHeight="1">
      <c r="B593" s="1"/>
    </row>
    <row r="594" spans="2:2" ht="15" customHeight="1">
      <c r="B594" s="1"/>
    </row>
    <row r="595" spans="2:2" ht="15" customHeight="1">
      <c r="B595" s="1"/>
    </row>
    <row r="596" spans="2:2" ht="15" customHeight="1">
      <c r="B596" s="1"/>
    </row>
    <row r="597" spans="2:2" ht="15" customHeight="1">
      <c r="B597" s="1"/>
    </row>
    <row r="598" spans="2:2" ht="15" customHeight="1">
      <c r="B598" s="1"/>
    </row>
    <row r="599" spans="2:2" ht="15" customHeight="1">
      <c r="B599" s="1"/>
    </row>
    <row r="600" spans="2:2" ht="15" customHeight="1">
      <c r="B600" s="1"/>
    </row>
    <row r="601" spans="2:2" ht="15" customHeight="1">
      <c r="B601" s="1"/>
    </row>
    <row r="602" spans="2:2" ht="15" customHeight="1">
      <c r="B602" s="1"/>
    </row>
    <row r="603" spans="2:2" ht="15" customHeight="1">
      <c r="B603" s="1"/>
    </row>
    <row r="604" spans="2:2" ht="15" customHeight="1">
      <c r="B604" s="1"/>
    </row>
    <row r="605" spans="2:2" ht="15" customHeight="1">
      <c r="B605" s="1"/>
    </row>
    <row r="606" spans="2:2" ht="15" customHeight="1">
      <c r="B606" s="1"/>
    </row>
    <row r="607" spans="2:2" ht="15" customHeight="1">
      <c r="B607" s="1"/>
    </row>
    <row r="608" spans="2:2" ht="15" customHeight="1">
      <c r="B608" s="1"/>
    </row>
    <row r="609" spans="2:2" ht="15" customHeight="1">
      <c r="B609" s="1"/>
    </row>
    <row r="610" spans="2:2" ht="15" customHeight="1">
      <c r="B610" s="1"/>
    </row>
    <row r="611" spans="2:2" ht="15" customHeight="1">
      <c r="B611" s="1"/>
    </row>
    <row r="612" spans="2:2" ht="15" customHeight="1">
      <c r="B612" s="1"/>
    </row>
    <row r="613" spans="2:2" ht="15" customHeight="1">
      <c r="B613" s="1"/>
    </row>
    <row r="614" spans="2:2" ht="15" customHeight="1">
      <c r="B614" s="1"/>
    </row>
    <row r="615" spans="2:2" ht="15" customHeight="1">
      <c r="B615" s="1"/>
    </row>
    <row r="616" spans="2:2" ht="15" customHeight="1">
      <c r="B616" s="1"/>
    </row>
    <row r="617" spans="2:2" ht="15" customHeight="1">
      <c r="B617" s="1"/>
    </row>
    <row r="618" spans="2:2" ht="15" customHeight="1">
      <c r="B618" s="1"/>
    </row>
    <row r="619" spans="2:2" ht="15" customHeight="1">
      <c r="B619" s="1"/>
    </row>
    <row r="620" spans="2:2" ht="15" customHeight="1">
      <c r="B620" s="1"/>
    </row>
    <row r="621" spans="2:2" ht="15" customHeight="1">
      <c r="B621" s="1"/>
    </row>
    <row r="622" spans="2:2" ht="15" customHeight="1">
      <c r="B622" s="1"/>
    </row>
    <row r="623" spans="2:2" ht="15" customHeight="1">
      <c r="B623" s="1"/>
    </row>
    <row r="624" spans="2:2" ht="15" customHeight="1">
      <c r="B624" s="1"/>
    </row>
    <row r="625" spans="2:2" ht="15" customHeight="1">
      <c r="B625" s="1"/>
    </row>
    <row r="626" spans="2:2" ht="15" customHeight="1">
      <c r="B626" s="1"/>
    </row>
    <row r="627" spans="2:2" ht="15" customHeight="1">
      <c r="B627" s="1"/>
    </row>
    <row r="628" spans="2:2" ht="15" customHeight="1">
      <c r="B628" s="1"/>
    </row>
    <row r="629" spans="2:2" ht="15" customHeight="1">
      <c r="B629" s="1"/>
    </row>
    <row r="630" spans="2:2" ht="15" customHeight="1">
      <c r="B630" s="1"/>
    </row>
    <row r="631" spans="2:2" ht="15" customHeight="1">
      <c r="B631" s="1"/>
    </row>
    <row r="632" spans="2:2" ht="15" customHeight="1">
      <c r="B632" s="1"/>
    </row>
    <row r="633" spans="2:2" ht="15" customHeight="1">
      <c r="B633" s="1"/>
    </row>
    <row r="634" spans="2:2" ht="15" customHeight="1">
      <c r="B634" s="1"/>
    </row>
    <row r="635" spans="2:2" ht="15" customHeight="1">
      <c r="B635" s="1"/>
    </row>
    <row r="636" spans="2:2" ht="15" customHeight="1">
      <c r="B636" s="1"/>
    </row>
    <row r="637" spans="2:2" ht="15" customHeight="1">
      <c r="B637" s="1"/>
    </row>
    <row r="638" spans="2:2" ht="15" customHeight="1">
      <c r="B638" s="1"/>
    </row>
    <row r="639" spans="2:2" ht="15" customHeight="1">
      <c r="B639" s="1"/>
    </row>
    <row r="640" spans="2:2" ht="15" customHeight="1">
      <c r="B640" s="1"/>
    </row>
    <row r="641" spans="2:2" ht="15" customHeight="1">
      <c r="B641" s="1"/>
    </row>
    <row r="642" spans="2:2" ht="15" customHeight="1">
      <c r="B642" s="1"/>
    </row>
    <row r="643" spans="2:2" ht="15" customHeight="1">
      <c r="B643" s="1"/>
    </row>
    <row r="644" spans="2:2" ht="15" customHeight="1">
      <c r="B644" s="1"/>
    </row>
    <row r="645" spans="2:2" ht="15" customHeight="1">
      <c r="B645" s="1"/>
    </row>
    <row r="646" spans="2:2" ht="15" customHeight="1">
      <c r="B646" s="1"/>
    </row>
    <row r="647" spans="2:2" ht="15" customHeight="1">
      <c r="B647" s="1"/>
    </row>
    <row r="648" spans="2:2" ht="15" customHeight="1">
      <c r="B648" s="1"/>
    </row>
    <row r="649" spans="2:2" ht="15" customHeight="1">
      <c r="B649" s="1"/>
    </row>
    <row r="650" spans="2:2" ht="15" customHeight="1">
      <c r="B650" s="1"/>
    </row>
    <row r="651" spans="2:2" ht="15" customHeight="1">
      <c r="B651" s="1"/>
    </row>
    <row r="652" spans="2:2" ht="15" customHeight="1">
      <c r="B652" s="1"/>
    </row>
    <row r="653" spans="2:2" ht="15" customHeight="1">
      <c r="B653" s="1"/>
    </row>
    <row r="654" spans="2:2" ht="15" customHeight="1">
      <c r="B654" s="1"/>
    </row>
    <row r="655" spans="2:2" ht="15" customHeight="1">
      <c r="B655" s="1"/>
    </row>
    <row r="656" spans="2:2" ht="15" customHeight="1">
      <c r="B656" s="1"/>
    </row>
    <row r="657" spans="2:2" ht="15" customHeight="1">
      <c r="B657" s="1"/>
    </row>
    <row r="658" spans="2:2" ht="15" customHeight="1">
      <c r="B658" s="1"/>
    </row>
    <row r="659" spans="2:2" ht="15" customHeight="1">
      <c r="B659" s="1"/>
    </row>
    <row r="660" spans="2:2" ht="15" customHeight="1">
      <c r="B660" s="1"/>
    </row>
    <row r="661" spans="2:2" ht="15" customHeight="1">
      <c r="B661" s="1"/>
    </row>
    <row r="662" spans="2:2" ht="15" customHeight="1">
      <c r="B662" s="1"/>
    </row>
    <row r="663" spans="2:2" ht="15" customHeight="1">
      <c r="B663" s="1"/>
    </row>
    <row r="664" spans="2:2" ht="15" customHeight="1">
      <c r="B664" s="1"/>
    </row>
    <row r="665" spans="2:2" ht="15" customHeight="1">
      <c r="B665" s="1"/>
    </row>
    <row r="666" spans="2:2" ht="15" customHeight="1">
      <c r="B666" s="1"/>
    </row>
    <row r="667" spans="2:2" ht="15" customHeight="1">
      <c r="B667" s="1"/>
    </row>
    <row r="668" spans="2:2" ht="15" customHeight="1">
      <c r="B668" s="1"/>
    </row>
    <row r="669" spans="2:2" ht="15" customHeight="1">
      <c r="B669" s="1"/>
    </row>
    <row r="670" spans="2:2" ht="15" customHeight="1">
      <c r="B670" s="1"/>
    </row>
    <row r="671" spans="2:2" ht="15" customHeight="1">
      <c r="B671" s="1"/>
    </row>
    <row r="672" spans="2:2" ht="15" customHeight="1">
      <c r="B672" s="1"/>
    </row>
    <row r="673" spans="2:2" ht="15" customHeight="1">
      <c r="B673" s="1"/>
    </row>
    <row r="674" spans="2:2" ht="15" customHeight="1">
      <c r="B674" s="1"/>
    </row>
    <row r="675" spans="2:2" ht="15" customHeight="1">
      <c r="B675" s="1"/>
    </row>
    <row r="676" spans="2:2" ht="15" customHeight="1">
      <c r="B676" s="1"/>
    </row>
    <row r="677" spans="2:2" ht="15" customHeight="1">
      <c r="B677" s="1"/>
    </row>
    <row r="678" spans="2:2" ht="15" customHeight="1">
      <c r="B678" s="1"/>
    </row>
    <row r="679" spans="2:2" ht="15" customHeight="1">
      <c r="B679" s="1"/>
    </row>
    <row r="680" spans="2:2" ht="15" customHeight="1">
      <c r="B680" s="1"/>
    </row>
    <row r="681" spans="2:2" ht="15" customHeight="1">
      <c r="B681" s="1"/>
    </row>
    <row r="682" spans="2:2" ht="15" customHeight="1">
      <c r="B682" s="1"/>
    </row>
    <row r="683" spans="2:2" ht="15" customHeight="1">
      <c r="B683" s="1"/>
    </row>
    <row r="684" spans="2:2" ht="15" customHeight="1">
      <c r="B684" s="1"/>
    </row>
    <row r="685" spans="2:2" ht="15" customHeight="1">
      <c r="B685" s="1"/>
    </row>
    <row r="686" spans="2:2" ht="15" customHeight="1">
      <c r="B686" s="1"/>
    </row>
    <row r="687" spans="2:2" ht="15" customHeight="1">
      <c r="B687" s="1"/>
    </row>
    <row r="688" spans="2:2" ht="15" customHeight="1">
      <c r="B688" s="1"/>
    </row>
    <row r="689" spans="2:2" ht="15" customHeight="1">
      <c r="B689" s="1"/>
    </row>
    <row r="690" spans="2:2" ht="15" customHeight="1">
      <c r="B690" s="1"/>
    </row>
    <row r="691" spans="2:2" ht="15" customHeight="1">
      <c r="B691" s="1"/>
    </row>
    <row r="692" spans="2:2" ht="15" customHeight="1">
      <c r="B692" s="1"/>
    </row>
    <row r="693" spans="2:2" ht="15" customHeight="1">
      <c r="B693" s="1"/>
    </row>
    <row r="694" spans="2:2" ht="15" customHeight="1">
      <c r="B694" s="1"/>
    </row>
    <row r="695" spans="2:2" ht="15" customHeight="1">
      <c r="B695" s="1"/>
    </row>
    <row r="696" spans="2:2" ht="15" customHeight="1">
      <c r="B696" s="1"/>
    </row>
    <row r="697" spans="2:2" ht="15" customHeight="1">
      <c r="B697" s="1"/>
    </row>
    <row r="698" spans="2:2" ht="15" customHeight="1">
      <c r="B698" s="1"/>
    </row>
    <row r="699" spans="2:2" ht="15" customHeight="1">
      <c r="B699" s="1"/>
    </row>
    <row r="700" spans="2:2" ht="15" customHeight="1">
      <c r="B700" s="1"/>
    </row>
    <row r="701" spans="2:2" ht="15" customHeight="1">
      <c r="B701" s="1"/>
    </row>
    <row r="702" spans="2:2" ht="15" customHeight="1">
      <c r="B702" s="1"/>
    </row>
    <row r="703" spans="2:2" ht="15" customHeight="1">
      <c r="B703" s="1"/>
    </row>
    <row r="704" spans="2:2" ht="15" customHeight="1">
      <c r="B704" s="1"/>
    </row>
    <row r="705" spans="2:2" ht="15" customHeight="1">
      <c r="B705" s="1"/>
    </row>
    <row r="706" spans="2:2" ht="15" customHeight="1">
      <c r="B706" s="1"/>
    </row>
    <row r="707" spans="2:2" ht="15" customHeight="1">
      <c r="B707" s="1"/>
    </row>
    <row r="708" spans="2:2" ht="15" customHeight="1">
      <c r="B708" s="1"/>
    </row>
    <row r="709" spans="2:2" ht="15" customHeight="1">
      <c r="B709" s="1"/>
    </row>
    <row r="710" spans="2:2" ht="15" customHeight="1">
      <c r="B710" s="1"/>
    </row>
    <row r="711" spans="2:2" ht="15" customHeight="1">
      <c r="B711" s="1"/>
    </row>
    <row r="712" spans="2:2" ht="15" customHeight="1">
      <c r="B712" s="1"/>
    </row>
    <row r="713" spans="2:2" ht="15" customHeight="1">
      <c r="B713" s="1"/>
    </row>
    <row r="714" spans="2:2" ht="15" customHeight="1">
      <c r="B714" s="1"/>
    </row>
    <row r="715" spans="2:2" ht="15" customHeight="1">
      <c r="B715" s="1"/>
    </row>
    <row r="716" spans="2:2" ht="15" customHeight="1">
      <c r="B716" s="1"/>
    </row>
    <row r="717" spans="2:2" ht="15" customHeight="1">
      <c r="B717" s="1"/>
    </row>
    <row r="718" spans="2:2" ht="15" customHeight="1">
      <c r="B718" s="1"/>
    </row>
    <row r="719" spans="2:2" ht="15" customHeight="1">
      <c r="B719" s="1"/>
    </row>
    <row r="720" spans="2:2" ht="15" customHeight="1">
      <c r="B720" s="1"/>
    </row>
    <row r="721" spans="2:2" ht="15" customHeight="1">
      <c r="B721" s="1"/>
    </row>
    <row r="722" spans="2:2" ht="15" customHeight="1">
      <c r="B722" s="1"/>
    </row>
    <row r="723" spans="2:2" ht="15" customHeight="1">
      <c r="B723" s="1"/>
    </row>
    <row r="724" spans="2:2" ht="15" customHeight="1">
      <c r="B724" s="1"/>
    </row>
    <row r="725" spans="2:2" ht="15" customHeight="1">
      <c r="B725" s="1"/>
    </row>
    <row r="726" spans="2:2" ht="15" customHeight="1">
      <c r="B726" s="1"/>
    </row>
    <row r="727" spans="2:2" ht="15" customHeight="1">
      <c r="B727" s="1"/>
    </row>
    <row r="728" spans="2:2" ht="15" customHeight="1">
      <c r="B728" s="1"/>
    </row>
    <row r="729" spans="2:2" ht="15" customHeight="1">
      <c r="B729" s="1"/>
    </row>
    <row r="730" spans="2:2" ht="15" customHeight="1">
      <c r="B730" s="1"/>
    </row>
    <row r="731" spans="2:2" ht="15" customHeight="1">
      <c r="B731" s="1"/>
    </row>
    <row r="732" spans="2:2" ht="15" customHeight="1">
      <c r="B732" s="1"/>
    </row>
    <row r="733" spans="2:2" ht="15" customHeight="1">
      <c r="B733" s="1"/>
    </row>
    <row r="734" spans="2:2" ht="15" customHeight="1">
      <c r="B734" s="1"/>
    </row>
    <row r="735" spans="2:2" ht="15" customHeight="1">
      <c r="B735" s="1"/>
    </row>
    <row r="736" spans="2:2" ht="15" customHeight="1">
      <c r="B736" s="1"/>
    </row>
    <row r="737" spans="2:2" ht="15" customHeight="1">
      <c r="B737" s="1"/>
    </row>
    <row r="738" spans="2:2" ht="15" customHeight="1">
      <c r="B738" s="1"/>
    </row>
    <row r="739" spans="2:2" ht="15" customHeight="1">
      <c r="B739" s="1"/>
    </row>
    <row r="740" spans="2:2" ht="15" customHeight="1">
      <c r="B740" s="1"/>
    </row>
    <row r="741" spans="2:2" ht="15" customHeight="1">
      <c r="B741" s="1"/>
    </row>
    <row r="742" spans="2:2" ht="15" customHeight="1">
      <c r="B742" s="1"/>
    </row>
    <row r="743" spans="2:2" ht="15" customHeight="1">
      <c r="B743" s="1"/>
    </row>
    <row r="744" spans="2:2" ht="15" customHeight="1">
      <c r="B744" s="1"/>
    </row>
    <row r="745" spans="2:2" ht="15" customHeight="1">
      <c r="B745" s="1"/>
    </row>
    <row r="746" spans="2:2" ht="15" customHeight="1">
      <c r="B746" s="1"/>
    </row>
    <row r="747" spans="2:2" ht="15" customHeight="1">
      <c r="B747" s="1"/>
    </row>
    <row r="748" spans="2:2" ht="15" customHeight="1">
      <c r="B748" s="1"/>
    </row>
    <row r="749" spans="2:2" ht="15" customHeight="1">
      <c r="B749" s="1"/>
    </row>
    <row r="750" spans="2:2" ht="15" customHeight="1">
      <c r="B750" s="1"/>
    </row>
    <row r="751" spans="2:2" ht="15" customHeight="1">
      <c r="B751" s="1"/>
    </row>
    <row r="752" spans="2:2" ht="15" customHeight="1">
      <c r="B752" s="1"/>
    </row>
    <row r="753" spans="2:2" ht="15" customHeight="1">
      <c r="B753" s="1"/>
    </row>
    <row r="754" spans="2:2" ht="15" customHeight="1">
      <c r="B754" s="1"/>
    </row>
    <row r="755" spans="2:2" ht="15" customHeight="1">
      <c r="B755" s="1"/>
    </row>
    <row r="756" spans="2:2" ht="15" customHeight="1">
      <c r="B756" s="1"/>
    </row>
    <row r="757" spans="2:2" ht="15" customHeight="1">
      <c r="B757" s="1"/>
    </row>
    <row r="758" spans="2:2" ht="15" customHeight="1">
      <c r="B758" s="1"/>
    </row>
    <row r="759" spans="2:2" ht="15" customHeight="1">
      <c r="B759" s="1"/>
    </row>
    <row r="760" spans="2:2" ht="15" customHeight="1">
      <c r="B760" s="1"/>
    </row>
    <row r="761" spans="2:2" ht="15" customHeight="1">
      <c r="B761" s="1"/>
    </row>
    <row r="762" spans="2:2" ht="15" customHeight="1">
      <c r="B762" s="1"/>
    </row>
    <row r="763" spans="2:2" ht="15" customHeight="1">
      <c r="B763" s="1"/>
    </row>
    <row r="764" spans="2:2" ht="15" customHeight="1">
      <c r="B764" s="1"/>
    </row>
    <row r="765" spans="2:2" ht="15" customHeight="1">
      <c r="B765" s="1"/>
    </row>
    <row r="766" spans="2:2" ht="15" customHeight="1">
      <c r="B766" s="1"/>
    </row>
    <row r="767" spans="2:2" ht="15" customHeight="1">
      <c r="B767" s="1"/>
    </row>
    <row r="768" spans="2:2" ht="15" customHeight="1">
      <c r="B768" s="1"/>
    </row>
    <row r="769" spans="2:2" ht="15" customHeight="1">
      <c r="B769" s="1"/>
    </row>
    <row r="770" spans="2:2" ht="15" customHeight="1">
      <c r="B770" s="1"/>
    </row>
    <row r="771" spans="2:2" ht="15" customHeight="1">
      <c r="B771" s="1"/>
    </row>
    <row r="772" spans="2:2" ht="15" customHeight="1">
      <c r="B772" s="1"/>
    </row>
    <row r="773" spans="2:2" ht="15" customHeight="1">
      <c r="B773" s="1"/>
    </row>
    <row r="774" spans="2:2" ht="15" customHeight="1">
      <c r="B774" s="1"/>
    </row>
    <row r="775" spans="2:2" ht="15" customHeight="1">
      <c r="B775" s="1"/>
    </row>
    <row r="776" spans="2:2" ht="15" customHeight="1">
      <c r="B776" s="1"/>
    </row>
    <row r="777" spans="2:2" ht="15" customHeight="1">
      <c r="B777" s="1"/>
    </row>
    <row r="778" spans="2:2" ht="15" customHeight="1">
      <c r="B778" s="1"/>
    </row>
    <row r="779" spans="2:2" ht="15" customHeight="1">
      <c r="B779" s="1"/>
    </row>
    <row r="780" spans="2:2" ht="15" customHeight="1">
      <c r="B780" s="1"/>
    </row>
    <row r="781" spans="2:2" ht="15" customHeight="1">
      <c r="B781" s="1"/>
    </row>
    <row r="782" spans="2:2" ht="15" customHeight="1">
      <c r="B782" s="1"/>
    </row>
    <row r="783" spans="2:2" ht="15" customHeight="1">
      <c r="B783" s="1"/>
    </row>
    <row r="784" spans="2:2" ht="15" customHeight="1">
      <c r="B784" s="1"/>
    </row>
    <row r="785" spans="2:2" ht="15" customHeight="1">
      <c r="B785" s="1"/>
    </row>
    <row r="786" spans="2:2" ht="15" customHeight="1">
      <c r="B786" s="1"/>
    </row>
    <row r="787" spans="2:2" ht="15" customHeight="1">
      <c r="B787" s="1"/>
    </row>
    <row r="788" spans="2:2" ht="15" customHeight="1">
      <c r="B788" s="1"/>
    </row>
    <row r="789" spans="2:2" ht="15" customHeight="1">
      <c r="B789" s="1"/>
    </row>
    <row r="790" spans="2:2" ht="15" customHeight="1">
      <c r="B790" s="1"/>
    </row>
    <row r="791" spans="2:2" ht="15" customHeight="1">
      <c r="B791" s="1"/>
    </row>
    <row r="792" spans="2:2" ht="15" customHeight="1">
      <c r="B792" s="1"/>
    </row>
    <row r="793" spans="2:2" ht="15" customHeight="1">
      <c r="B793" s="1"/>
    </row>
    <row r="794" spans="2:2" ht="15" customHeight="1">
      <c r="B794" s="1"/>
    </row>
    <row r="795" spans="2:2" ht="15" customHeight="1">
      <c r="B795" s="1"/>
    </row>
    <row r="796" spans="2:2" ht="15" customHeight="1">
      <c r="B796" s="1"/>
    </row>
    <row r="797" spans="2:2" ht="15" customHeight="1">
      <c r="B797" s="1"/>
    </row>
    <row r="798" spans="2:2" ht="15" customHeight="1">
      <c r="B798" s="1"/>
    </row>
    <row r="799" spans="2:2" ht="15" customHeight="1">
      <c r="B799" s="1"/>
    </row>
    <row r="800" spans="2:2" ht="15" customHeight="1">
      <c r="B800" s="1"/>
    </row>
    <row r="801" spans="2:2" ht="15" customHeight="1">
      <c r="B801" s="1"/>
    </row>
    <row r="802" spans="2:2" ht="15" customHeight="1">
      <c r="B802" s="1"/>
    </row>
    <row r="803" spans="2:2" ht="15" customHeight="1">
      <c r="B803" s="1"/>
    </row>
    <row r="804" spans="2:2" ht="15" customHeight="1">
      <c r="B804" s="1"/>
    </row>
    <row r="805" spans="2:2" ht="15" customHeight="1">
      <c r="B805" s="1"/>
    </row>
    <row r="806" spans="2:2" ht="15" customHeight="1">
      <c r="B806" s="1"/>
    </row>
    <row r="807" spans="2:2" ht="15" customHeight="1">
      <c r="B807" s="1"/>
    </row>
    <row r="808" spans="2:2" ht="15" customHeight="1">
      <c r="B808" s="1"/>
    </row>
    <row r="809" spans="2:2" ht="15" customHeight="1">
      <c r="B809" s="1"/>
    </row>
    <row r="810" spans="2:2" ht="15" customHeight="1">
      <c r="B810" s="1"/>
    </row>
    <row r="811" spans="2:2" ht="15" customHeight="1">
      <c r="B811" s="1"/>
    </row>
    <row r="812" spans="2:2" ht="15" customHeight="1">
      <c r="B812" s="1"/>
    </row>
    <row r="813" spans="2:2" ht="15" customHeight="1">
      <c r="B813" s="1"/>
    </row>
    <row r="814" spans="2:2" ht="15" customHeight="1">
      <c r="B814" s="1"/>
    </row>
    <row r="815" spans="2:2" ht="15" customHeight="1">
      <c r="B815" s="1"/>
    </row>
    <row r="816" spans="2:2" ht="15" customHeight="1">
      <c r="B816" s="1"/>
    </row>
    <row r="817" spans="2:2" ht="15" customHeight="1">
      <c r="B817" s="1"/>
    </row>
    <row r="818" spans="2:2" ht="15" customHeight="1">
      <c r="B818" s="1"/>
    </row>
    <row r="819" spans="2:2" ht="15" customHeight="1">
      <c r="B819" s="1"/>
    </row>
    <row r="820" spans="2:2" ht="15" customHeight="1">
      <c r="B820" s="1"/>
    </row>
    <row r="821" spans="2:2" ht="15" customHeight="1">
      <c r="B821" s="1"/>
    </row>
    <row r="822" spans="2:2" ht="15" customHeight="1">
      <c r="B822" s="1"/>
    </row>
    <row r="823" spans="2:2" ht="15" customHeight="1">
      <c r="B823" s="1"/>
    </row>
    <row r="824" spans="2:2" ht="15" customHeight="1">
      <c r="B824" s="1"/>
    </row>
    <row r="825" spans="2:2" ht="15" customHeight="1">
      <c r="B825" s="1"/>
    </row>
    <row r="826" spans="2:2" ht="15" customHeight="1">
      <c r="B826" s="1"/>
    </row>
    <row r="827" spans="2:2" ht="15" customHeight="1">
      <c r="B827" s="1"/>
    </row>
    <row r="828" spans="2:2" ht="15" customHeight="1">
      <c r="B828" s="1"/>
    </row>
    <row r="829" spans="2:2" ht="15" customHeight="1">
      <c r="B829" s="1"/>
    </row>
    <row r="830" spans="2:2" ht="15" customHeight="1">
      <c r="B830" s="1"/>
    </row>
    <row r="831" spans="2:2" ht="15" customHeight="1">
      <c r="B831" s="1"/>
    </row>
    <row r="832" spans="2:2" ht="15" customHeight="1">
      <c r="B832" s="1"/>
    </row>
    <row r="833" spans="2:2" ht="15" customHeight="1">
      <c r="B833" s="1"/>
    </row>
    <row r="834" spans="2:2" ht="15" customHeight="1">
      <c r="B834" s="1"/>
    </row>
    <row r="835" spans="2:2" ht="15" customHeight="1">
      <c r="B835" s="1"/>
    </row>
    <row r="836" spans="2:2" ht="15" customHeight="1">
      <c r="B836" s="1"/>
    </row>
    <row r="837" spans="2:2" ht="15" customHeight="1">
      <c r="B837" s="1"/>
    </row>
    <row r="838" spans="2:2" ht="15" customHeight="1">
      <c r="B838" s="1"/>
    </row>
    <row r="839" spans="2:2" ht="15" customHeight="1">
      <c r="B839" s="1"/>
    </row>
    <row r="840" spans="2:2" ht="15" customHeight="1">
      <c r="B840" s="1"/>
    </row>
    <row r="841" spans="2:2" ht="15" customHeight="1">
      <c r="B841" s="1"/>
    </row>
    <row r="842" spans="2:2" ht="15" customHeight="1">
      <c r="B842" s="1"/>
    </row>
    <row r="843" spans="2:2" ht="15" customHeight="1">
      <c r="B843" s="1"/>
    </row>
    <row r="844" spans="2:2" ht="15" customHeight="1">
      <c r="B844" s="1"/>
    </row>
    <row r="845" spans="2:2" ht="15" customHeight="1">
      <c r="B845" s="1"/>
    </row>
    <row r="846" spans="2:2" ht="15" customHeight="1">
      <c r="B846" s="1"/>
    </row>
    <row r="847" spans="2:2" ht="15" customHeight="1">
      <c r="B847" s="1"/>
    </row>
    <row r="848" spans="2:2" ht="15" customHeight="1">
      <c r="B848" s="1"/>
    </row>
    <row r="849" spans="2:2" ht="15" customHeight="1">
      <c r="B849" s="1"/>
    </row>
    <row r="850" spans="2:2" ht="15" customHeight="1">
      <c r="B850" s="1"/>
    </row>
    <row r="851" spans="2:2" ht="15" customHeight="1">
      <c r="B851" s="1"/>
    </row>
    <row r="852" spans="2:2" ht="15" customHeight="1">
      <c r="B852" s="1"/>
    </row>
    <row r="853" spans="2:2" ht="15" customHeight="1">
      <c r="B853" s="1"/>
    </row>
    <row r="854" spans="2:2" ht="15" customHeight="1">
      <c r="B854" s="1"/>
    </row>
    <row r="855" spans="2:2" ht="15" customHeight="1">
      <c r="B855" s="1"/>
    </row>
    <row r="856" spans="2:2" ht="15" customHeight="1">
      <c r="B856" s="1"/>
    </row>
    <row r="857" spans="2:2" ht="15" customHeight="1">
      <c r="B857" s="1"/>
    </row>
    <row r="858" spans="2:2" ht="15" customHeight="1">
      <c r="B858" s="1"/>
    </row>
    <row r="859" spans="2:2" ht="15" customHeight="1">
      <c r="B859" s="1"/>
    </row>
    <row r="860" spans="2:2" ht="15" customHeight="1">
      <c r="B860" s="1"/>
    </row>
    <row r="861" spans="2:2" ht="15" customHeight="1">
      <c r="B861" s="1"/>
    </row>
    <row r="862" spans="2:2" ht="15" customHeight="1">
      <c r="B862" s="1"/>
    </row>
    <row r="863" spans="2:2" ht="15" customHeight="1">
      <c r="B863" s="1"/>
    </row>
    <row r="864" spans="2:2" ht="15" customHeight="1">
      <c r="B864" s="1"/>
    </row>
    <row r="865" spans="2:2" ht="15" customHeight="1">
      <c r="B865" s="1"/>
    </row>
    <row r="866" spans="2:2" ht="15" customHeight="1">
      <c r="B866" s="1"/>
    </row>
    <row r="867" spans="2:2" ht="15" customHeight="1">
      <c r="B867" s="1"/>
    </row>
    <row r="868" spans="2:2" ht="15" customHeight="1">
      <c r="B868" s="1"/>
    </row>
    <row r="869" spans="2:2" ht="15" customHeight="1">
      <c r="B869" s="1"/>
    </row>
    <row r="870" spans="2:2" ht="15" customHeight="1">
      <c r="B870" s="1"/>
    </row>
    <row r="871" spans="2:2" ht="15" customHeight="1">
      <c r="B871" s="1"/>
    </row>
    <row r="872" spans="2:2" ht="15" customHeight="1">
      <c r="B872" s="1"/>
    </row>
    <row r="873" spans="2:2" ht="15" customHeight="1">
      <c r="B873" s="1"/>
    </row>
    <row r="874" spans="2:2" ht="15" customHeight="1">
      <c r="B874" s="1"/>
    </row>
    <row r="875" spans="2:2" ht="15" customHeight="1">
      <c r="B875" s="1"/>
    </row>
    <row r="876" spans="2:2" ht="15" customHeight="1">
      <c r="B876" s="1"/>
    </row>
    <row r="877" spans="2:2" ht="15" customHeight="1">
      <c r="B877" s="1"/>
    </row>
    <row r="878" spans="2:2" ht="15" customHeight="1">
      <c r="B878" s="1"/>
    </row>
    <row r="879" spans="2:2" ht="15" customHeight="1">
      <c r="B879" s="1"/>
    </row>
    <row r="880" spans="2:2" ht="15" customHeight="1">
      <c r="B880" s="1"/>
    </row>
    <row r="881" spans="2:2" ht="15" customHeight="1">
      <c r="B881" s="1"/>
    </row>
    <row r="882" spans="2:2" ht="15" customHeight="1">
      <c r="B882" s="1"/>
    </row>
    <row r="883" spans="2:2" ht="15" customHeight="1">
      <c r="B883" s="1"/>
    </row>
    <row r="884" spans="2:2" ht="15" customHeight="1">
      <c r="B884" s="1"/>
    </row>
    <row r="885" spans="2:2" ht="15" customHeight="1">
      <c r="B885" s="1"/>
    </row>
    <row r="886" spans="2:2" ht="15" customHeight="1">
      <c r="B886" s="1"/>
    </row>
    <row r="887" spans="2:2" ht="15" customHeight="1">
      <c r="B887" s="1"/>
    </row>
    <row r="888" spans="2:2" ht="15" customHeight="1">
      <c r="B888" s="1"/>
    </row>
    <row r="889" spans="2:2" ht="15" customHeight="1">
      <c r="B889" s="1"/>
    </row>
    <row r="890" spans="2:2" ht="15" customHeight="1">
      <c r="B890" s="1"/>
    </row>
    <row r="891" spans="2:2" ht="15" customHeight="1">
      <c r="B891" s="1"/>
    </row>
    <row r="892" spans="2:2" ht="15" customHeight="1">
      <c r="B892" s="1"/>
    </row>
    <row r="893" spans="2:2" ht="15" customHeight="1">
      <c r="B893" s="1"/>
    </row>
    <row r="894" spans="2:2" ht="15" customHeight="1">
      <c r="B894" s="1"/>
    </row>
    <row r="895" spans="2:2" ht="15" customHeight="1">
      <c r="B895" s="1"/>
    </row>
    <row r="896" spans="2:2" ht="15" customHeight="1">
      <c r="B896" s="1"/>
    </row>
    <row r="897" spans="2:2" ht="15" customHeight="1">
      <c r="B897" s="1"/>
    </row>
    <row r="898" spans="2:2" ht="15" customHeight="1">
      <c r="B898" s="1"/>
    </row>
    <row r="899" spans="2:2" ht="15" customHeight="1">
      <c r="B899" s="1"/>
    </row>
    <row r="900" spans="2:2" ht="15" customHeight="1">
      <c r="B900" s="1"/>
    </row>
    <row r="901" spans="2:2" ht="15" customHeight="1">
      <c r="B901" s="1"/>
    </row>
    <row r="902" spans="2:2" ht="15" customHeight="1">
      <c r="B902" s="1"/>
    </row>
    <row r="903" spans="2:2" ht="15" customHeight="1">
      <c r="B903" s="1"/>
    </row>
    <row r="904" spans="2:2" ht="15" customHeight="1">
      <c r="B904" s="1"/>
    </row>
    <row r="905" spans="2:2" ht="15" customHeight="1">
      <c r="B905" s="1"/>
    </row>
    <row r="906" spans="2:2" ht="15" customHeight="1">
      <c r="B906" s="1"/>
    </row>
    <row r="907" spans="2:2" ht="15" customHeight="1">
      <c r="B907" s="1"/>
    </row>
    <row r="908" spans="2:2" ht="15" customHeight="1">
      <c r="B908" s="1"/>
    </row>
    <row r="909" spans="2:2" ht="15" customHeight="1">
      <c r="B909" s="1"/>
    </row>
    <row r="910" spans="2:2" ht="15" customHeight="1">
      <c r="B910" s="1"/>
    </row>
    <row r="911" spans="2:2" ht="15" customHeight="1">
      <c r="B911" s="1"/>
    </row>
    <row r="912" spans="2:2" ht="15" customHeight="1">
      <c r="B912" s="1"/>
    </row>
    <row r="913" spans="2:2" ht="15" customHeight="1">
      <c r="B913" s="1"/>
    </row>
    <row r="914" spans="2:2" ht="15" customHeight="1">
      <c r="B914" s="1"/>
    </row>
    <row r="915" spans="2:2" ht="15" customHeight="1">
      <c r="B915" s="1"/>
    </row>
    <row r="916" spans="2:2" ht="15" customHeight="1">
      <c r="B916" s="1"/>
    </row>
    <row r="917" spans="2:2" ht="15" customHeight="1">
      <c r="B917" s="1"/>
    </row>
    <row r="918" spans="2:2" ht="15" customHeight="1">
      <c r="B918" s="1"/>
    </row>
    <row r="919" spans="2:2" ht="15" customHeight="1">
      <c r="B919" s="1"/>
    </row>
    <row r="920" spans="2:2" ht="15" customHeight="1">
      <c r="B920" s="1"/>
    </row>
    <row r="921" spans="2:2" ht="15" customHeight="1">
      <c r="B921" s="1"/>
    </row>
    <row r="922" spans="2:2" ht="15" customHeight="1">
      <c r="B922" s="1"/>
    </row>
    <row r="923" spans="2:2" ht="15" customHeight="1">
      <c r="B923" s="1"/>
    </row>
    <row r="924" spans="2:2" ht="15" customHeight="1">
      <c r="B924" s="1"/>
    </row>
    <row r="925" spans="2:2" ht="15" customHeight="1">
      <c r="B925" s="1"/>
    </row>
    <row r="926" spans="2:2" ht="15" customHeight="1">
      <c r="B926" s="1"/>
    </row>
    <row r="927" spans="2:2" ht="15" customHeight="1">
      <c r="B927" s="1"/>
    </row>
    <row r="928" spans="2:2" ht="15" customHeight="1">
      <c r="B928" s="1"/>
    </row>
    <row r="929" spans="2:2" ht="15" customHeight="1">
      <c r="B929" s="1"/>
    </row>
    <row r="930" spans="2:2" ht="15" customHeight="1">
      <c r="B930" s="1"/>
    </row>
    <row r="931" spans="2:2" ht="15" customHeight="1">
      <c r="B931" s="1"/>
    </row>
    <row r="932" spans="2:2" ht="15" customHeight="1">
      <c r="B932" s="1"/>
    </row>
    <row r="933" spans="2:2" ht="15" customHeight="1">
      <c r="B933" s="1"/>
    </row>
    <row r="934" spans="2:2" ht="15" customHeight="1">
      <c r="B934" s="1"/>
    </row>
    <row r="935" spans="2:2" ht="15" customHeight="1">
      <c r="B935" s="1"/>
    </row>
    <row r="936" spans="2:2" ht="15" customHeight="1">
      <c r="B936" s="1"/>
    </row>
    <row r="937" spans="2:2" ht="15" customHeight="1">
      <c r="B937" s="1"/>
    </row>
    <row r="938" spans="2:2" ht="15" customHeight="1">
      <c r="B938" s="1"/>
    </row>
    <row r="939" spans="2:2" ht="15" customHeight="1">
      <c r="B939" s="1"/>
    </row>
    <row r="940" spans="2:2" ht="15" customHeight="1">
      <c r="B940" s="1"/>
    </row>
    <row r="941" spans="2:2" ht="15" customHeight="1">
      <c r="B941" s="1"/>
    </row>
    <row r="942" spans="2:2" ht="15" customHeight="1">
      <c r="B942" s="1"/>
    </row>
    <row r="943" spans="2:2" ht="15" customHeight="1">
      <c r="B943" s="1"/>
    </row>
    <row r="944" spans="2:2" ht="15" customHeight="1">
      <c r="B944" s="1"/>
    </row>
    <row r="945" spans="2:2" ht="15" customHeight="1">
      <c r="B945" s="1"/>
    </row>
    <row r="946" spans="2:2" ht="15" customHeight="1">
      <c r="B946" s="1"/>
    </row>
    <row r="947" spans="2:2" ht="15" customHeight="1">
      <c r="B947" s="1"/>
    </row>
    <row r="948" spans="2:2" ht="15" customHeight="1">
      <c r="B948" s="1"/>
    </row>
    <row r="949" spans="2:2" ht="15" customHeight="1">
      <c r="B949" s="1"/>
    </row>
    <row r="950" spans="2:2" ht="15" customHeight="1">
      <c r="B950" s="1"/>
    </row>
    <row r="951" spans="2:2" ht="15" customHeight="1">
      <c r="B951" s="1"/>
    </row>
    <row r="952" spans="2:2" ht="15" customHeight="1">
      <c r="B952" s="1"/>
    </row>
    <row r="953" spans="2:2" ht="15" customHeight="1">
      <c r="B953" s="1"/>
    </row>
    <row r="954" spans="2:2" ht="15" customHeight="1">
      <c r="B954" s="1"/>
    </row>
    <row r="955" spans="2:2" ht="15" customHeight="1">
      <c r="B955" s="1"/>
    </row>
    <row r="956" spans="2:2" ht="15" customHeight="1">
      <c r="B956" s="1"/>
    </row>
    <row r="957" spans="2:2" ht="15" customHeight="1">
      <c r="B957" s="1"/>
    </row>
    <row r="958" spans="2:2" ht="15" customHeight="1">
      <c r="B958" s="1"/>
    </row>
    <row r="959" spans="2:2" ht="15" customHeight="1">
      <c r="B959" s="1"/>
    </row>
    <row r="960" spans="2:2" ht="15" customHeight="1">
      <c r="B960" s="1"/>
    </row>
    <row r="961" spans="2:2" ht="15" customHeight="1">
      <c r="B961" s="1"/>
    </row>
    <row r="962" spans="2:2" ht="15" customHeight="1">
      <c r="B962" s="1"/>
    </row>
    <row r="963" spans="2:2" ht="15" customHeight="1">
      <c r="B963" s="1"/>
    </row>
    <row r="964" spans="2:2" ht="15" customHeight="1">
      <c r="B964" s="1"/>
    </row>
    <row r="965" spans="2:2" ht="15" customHeight="1">
      <c r="B965" s="1"/>
    </row>
    <row r="966" spans="2:2" ht="15" customHeight="1">
      <c r="B966" s="1"/>
    </row>
    <row r="967" spans="2:2" ht="15" customHeight="1">
      <c r="B967" s="1"/>
    </row>
    <row r="968" spans="2:2" ht="15" customHeight="1">
      <c r="B968" s="1"/>
    </row>
    <row r="969" spans="2:2" ht="15" customHeight="1">
      <c r="B969" s="1"/>
    </row>
    <row r="970" spans="2:2" ht="15" customHeight="1">
      <c r="B970" s="1"/>
    </row>
    <row r="971" spans="2:2" ht="15" customHeight="1">
      <c r="B971" s="1"/>
    </row>
    <row r="972" spans="2:2" ht="15" customHeight="1">
      <c r="B972" s="1"/>
    </row>
    <row r="973" spans="2:2" ht="15" customHeight="1">
      <c r="B973" s="1"/>
    </row>
    <row r="974" spans="2:2" ht="15" customHeight="1">
      <c r="B974" s="1"/>
    </row>
    <row r="975" spans="2:2" ht="15" customHeight="1">
      <c r="B975" s="1"/>
    </row>
    <row r="976" spans="2:2" ht="15" customHeight="1">
      <c r="B976" s="1"/>
    </row>
    <row r="977" spans="2:2" ht="15" customHeight="1">
      <c r="B977" s="1"/>
    </row>
    <row r="978" spans="2:2" ht="15" customHeight="1">
      <c r="B978" s="1"/>
    </row>
    <row r="979" spans="2:2" ht="15" customHeight="1">
      <c r="B979" s="1"/>
    </row>
    <row r="980" spans="2:2" ht="15" customHeight="1">
      <c r="B980" s="1"/>
    </row>
    <row r="981" spans="2:2" ht="15" customHeight="1">
      <c r="B981" s="1"/>
    </row>
    <row r="982" spans="2:2" ht="15" customHeight="1">
      <c r="B982" s="1"/>
    </row>
    <row r="983" spans="2:2" ht="15" customHeight="1">
      <c r="B983" s="1"/>
    </row>
    <row r="984" spans="2:2" ht="15" customHeight="1">
      <c r="B984" s="1"/>
    </row>
    <row r="985" spans="2:2" ht="15" customHeight="1">
      <c r="B985" s="1"/>
    </row>
    <row r="986" spans="2:2" ht="15" customHeight="1">
      <c r="B986" s="1"/>
    </row>
    <row r="987" spans="2:2" ht="15" customHeight="1">
      <c r="B987" s="1"/>
    </row>
    <row r="988" spans="2:2" ht="15" customHeight="1">
      <c r="B988" s="1"/>
    </row>
    <row r="989" spans="2:2" ht="15" customHeight="1">
      <c r="B989" s="1"/>
    </row>
    <row r="990" spans="2:2" ht="15" customHeight="1">
      <c r="B990" s="1"/>
    </row>
    <row r="991" spans="2:2" ht="15" customHeight="1">
      <c r="B991" s="1"/>
    </row>
    <row r="992" spans="2:2" ht="15" customHeight="1">
      <c r="B992" s="1"/>
    </row>
    <row r="993" spans="2:2" ht="15" customHeight="1">
      <c r="B993" s="1"/>
    </row>
    <row r="994" spans="2:2" ht="15" customHeight="1">
      <c r="B994" s="1"/>
    </row>
    <row r="995" spans="2:2" ht="15" customHeight="1">
      <c r="B995" s="1"/>
    </row>
    <row r="996" spans="2:2" ht="15" customHeight="1">
      <c r="B996" s="1"/>
    </row>
    <row r="997" spans="2:2" ht="15" customHeight="1">
      <c r="B997" s="1"/>
    </row>
    <row r="998" spans="2:2" ht="15" customHeight="1">
      <c r="B998" s="1"/>
    </row>
    <row r="999" spans="2:2" ht="15" customHeight="1">
      <c r="B999" s="1"/>
    </row>
    <row r="1000" spans="2:2" ht="15" customHeight="1">
      <c r="B1000" s="1"/>
    </row>
  </sheetData>
  <mergeCells count="3">
    <mergeCell ref="D1:G1"/>
    <mergeCell ref="H1:J1"/>
    <mergeCell ref="K1:N1"/>
  </mergeCells>
  <pageMargins left="0.75" right="0.75" top="0.5" bottom="0.45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0"/>
  <sheetViews>
    <sheetView workbookViewId="0">
      <pane ySplit="2" topLeftCell="A3" activePane="bottomLeft" state="frozen"/>
      <selection pane="bottomLeft" activeCell="M8" sqref="M8"/>
    </sheetView>
  </sheetViews>
  <sheetFormatPr defaultColWidth="9" defaultRowHeight="15" customHeight="1"/>
  <cols>
    <col min="1" max="1" width="23.85546875" customWidth="1"/>
    <col min="2" max="2" width="13.140625" customWidth="1"/>
    <col min="3" max="3" width="8.7109375" customWidth="1"/>
    <col min="4" max="4" width="11.140625" hidden="1"/>
    <col min="5" max="5" width="11.5703125" hidden="1"/>
    <col min="6" max="6" width="11.140625" hidden="1"/>
    <col min="7" max="7" width="12.28515625" hidden="1"/>
    <col min="8" max="8" width="11.140625" hidden="1"/>
    <col min="9" max="10" width="14.140625" hidden="1"/>
    <col min="11" max="11" width="16.42578125" customWidth="1"/>
    <col min="12" max="12" width="10.140625" customWidth="1"/>
    <col min="13" max="13" width="10.42578125" customWidth="1"/>
    <col min="14" max="14" width="11.140625" customWidth="1"/>
    <col min="15" max="15" width="8.7109375" customWidth="1"/>
    <col min="16" max="16" width="23.28515625" customWidth="1"/>
    <col min="17" max="17" width="25" customWidth="1"/>
    <col min="18" max="26" width="8.7109375" customWidth="1"/>
    <col min="27" max="256" width="14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16.666666666666668</v>
      </c>
      <c r="F3" s="44">
        <f t="shared" ref="F3:F62" si="1">D3/100*$B$7*100/12</f>
        <v>14.758333333333335</v>
      </c>
      <c r="G3" s="45">
        <f t="shared" ref="G3:G62" si="2">SUM(E3:F3)</f>
        <v>31.425000000000004</v>
      </c>
      <c r="H3" s="44">
        <f t="shared" ref="H3:H62" si="3">J3-E3</f>
        <v>7.5021527777777735</v>
      </c>
      <c r="I3" s="44">
        <f>F3-H3</f>
        <v>7.2561805555555612</v>
      </c>
      <c r="J3" s="45">
        <f t="shared" ref="J3:J62" si="4">$F$69</f>
        <v>24.168819444444441</v>
      </c>
      <c r="K3" s="24">
        <f>D3</f>
        <v>1000</v>
      </c>
      <c r="L3" s="24">
        <f t="shared" ref="L3:L62" si="5">N3-M3</f>
        <v>16.662569791471892</v>
      </c>
      <c r="M3" s="24">
        <f t="shared" ref="M3:M7" si="6">K3/100*$B$6/12*100</f>
        <v>8.3333333333333332E-3</v>
      </c>
      <c r="N3" s="25">
        <f t="shared" ref="N3:N7" si="7">$B$16</f>
        <v>16.670903124805225</v>
      </c>
      <c r="P3" s="24">
        <f>B3</f>
        <v>1000</v>
      </c>
      <c r="Q3" s="24">
        <f t="shared" ref="Q3:Q7" si="8">$B$3/$B$5</f>
        <v>200</v>
      </c>
      <c r="R3" s="24">
        <f t="shared" ref="R3:R7" si="9">P3/100*$B$6/12*100</f>
        <v>8.3333333333333332E-3</v>
      </c>
      <c r="S3" s="25">
        <f t="shared" ref="S3:S7" si="10">Q3+R3</f>
        <v>200.00833333333333</v>
      </c>
    </row>
    <row r="4" spans="1:19" ht="15" customHeight="1">
      <c r="A4" s="21" t="s">
        <v>8</v>
      </c>
      <c r="B4" s="46">
        <f>'расчет платежей'!E6</f>
        <v>60</v>
      </c>
      <c r="C4" s="3">
        <v>2</v>
      </c>
      <c r="D4" s="46">
        <f t="shared" ref="D4:D62" si="11">D3-E3</f>
        <v>983.33333333333337</v>
      </c>
      <c r="E4" s="46">
        <f t="shared" si="0"/>
        <v>16.666666666666668</v>
      </c>
      <c r="F4" s="46">
        <f t="shared" si="1"/>
        <v>14.512361111111112</v>
      </c>
      <c r="G4" s="47">
        <f t="shared" si="2"/>
        <v>31.17902777777778</v>
      </c>
      <c r="H4" s="46">
        <f t="shared" si="3"/>
        <v>7.5021527777777735</v>
      </c>
      <c r="I4" s="46">
        <f t="shared" ref="I4:I62" si="12">F4+I3-H4</f>
        <v>14.266388888888898</v>
      </c>
      <c r="J4" s="47">
        <f t="shared" si="4"/>
        <v>24.168819444444441</v>
      </c>
      <c r="K4" s="26">
        <f>IF(K3-L3&lt;0,0,K3-L3)</f>
        <v>983.33743020852808</v>
      </c>
      <c r="L4" s="26">
        <f t="shared" si="5"/>
        <v>16.662708646220153</v>
      </c>
      <c r="M4" s="26">
        <f t="shared" si="6"/>
        <v>8.1944785850710661E-3</v>
      </c>
      <c r="N4" s="40">
        <f t="shared" si="7"/>
        <v>16.670903124805225</v>
      </c>
      <c r="P4" s="26">
        <f t="shared" ref="P4:P7" si="13">P3-Q3</f>
        <v>800</v>
      </c>
      <c r="Q4" s="24">
        <f t="shared" si="8"/>
        <v>200</v>
      </c>
      <c r="R4" s="26">
        <f t="shared" si="9"/>
        <v>6.6666666666666671E-3</v>
      </c>
      <c r="S4" s="25">
        <f t="shared" si="10"/>
        <v>200.00666666666666</v>
      </c>
    </row>
    <row r="5" spans="1:19" ht="15" customHeight="1">
      <c r="A5" s="21" t="s">
        <v>35</v>
      </c>
      <c r="B5" s="48">
        <v>5</v>
      </c>
      <c r="C5" s="3">
        <v>3</v>
      </c>
      <c r="D5" s="46">
        <f t="shared" si="11"/>
        <v>966.66666666666674</v>
      </c>
      <c r="E5" s="46">
        <f t="shared" si="0"/>
        <v>16.666666666666668</v>
      </c>
      <c r="F5" s="46">
        <f t="shared" si="1"/>
        <v>14.266388888888891</v>
      </c>
      <c r="G5" s="47">
        <f t="shared" si="2"/>
        <v>30.933055555555558</v>
      </c>
      <c r="H5" s="46">
        <f t="shared" si="3"/>
        <v>7.5021527777777735</v>
      </c>
      <c r="I5" s="46">
        <f t="shared" si="12"/>
        <v>21.030625000000015</v>
      </c>
      <c r="J5" s="47">
        <f t="shared" si="4"/>
        <v>24.168819444444441</v>
      </c>
      <c r="K5" s="26">
        <f t="shared" ref="K5:K62" si="14">IF(K4-L4&lt;0,0,K4-L4)</f>
        <v>966.67472156230792</v>
      </c>
      <c r="L5" s="26">
        <f t="shared" si="5"/>
        <v>16.66284750212554</v>
      </c>
      <c r="M5" s="26">
        <f t="shared" si="6"/>
        <v>8.0556226796858997E-3</v>
      </c>
      <c r="N5" s="40">
        <f t="shared" si="7"/>
        <v>16.670903124805225</v>
      </c>
      <c r="P5" s="26">
        <f t="shared" si="13"/>
        <v>600</v>
      </c>
      <c r="Q5" s="24">
        <f t="shared" si="8"/>
        <v>200</v>
      </c>
      <c r="R5" s="26">
        <f t="shared" si="9"/>
        <v>5.0000000000000001E-3</v>
      </c>
      <c r="S5" s="25">
        <f t="shared" si="10"/>
        <v>200.005</v>
      </c>
    </row>
    <row r="6" spans="1:19" ht="15" customHeight="1">
      <c r="A6" s="21" t="s">
        <v>36</v>
      </c>
      <c r="B6" s="49">
        <v>1E-4</v>
      </c>
      <c r="C6" s="3">
        <v>4</v>
      </c>
      <c r="D6" s="46">
        <f t="shared" si="11"/>
        <v>950.00000000000011</v>
      </c>
      <c r="E6" s="46">
        <f t="shared" si="0"/>
        <v>16.666666666666668</v>
      </c>
      <c r="F6" s="46">
        <f t="shared" si="1"/>
        <v>14.020416666666669</v>
      </c>
      <c r="G6" s="47">
        <f t="shared" si="2"/>
        <v>30.687083333333337</v>
      </c>
      <c r="H6" s="46">
        <f t="shared" si="3"/>
        <v>7.5021527777777735</v>
      </c>
      <c r="I6" s="46">
        <f t="shared" si="12"/>
        <v>27.548888888888911</v>
      </c>
      <c r="J6" s="47">
        <f t="shared" si="4"/>
        <v>24.168819444444441</v>
      </c>
      <c r="K6" s="26">
        <f t="shared" si="14"/>
        <v>950.01187406018244</v>
      </c>
      <c r="L6" s="26">
        <f t="shared" si="5"/>
        <v>16.662986359188057</v>
      </c>
      <c r="M6" s="26">
        <f t="shared" si="6"/>
        <v>7.9167656171681873E-3</v>
      </c>
      <c r="N6" s="40">
        <f t="shared" si="7"/>
        <v>16.670903124805225</v>
      </c>
      <c r="P6" s="26">
        <f t="shared" si="13"/>
        <v>400</v>
      </c>
      <c r="Q6" s="24">
        <f t="shared" si="8"/>
        <v>200</v>
      </c>
      <c r="R6" s="26">
        <f t="shared" si="9"/>
        <v>3.3333333333333335E-3</v>
      </c>
      <c r="S6" s="25">
        <f t="shared" si="10"/>
        <v>200.00333333333333</v>
      </c>
    </row>
    <row r="7" spans="1:19" ht="15" customHeight="1">
      <c r="A7" s="50" t="s">
        <v>9</v>
      </c>
      <c r="B7" s="51">
        <v>0.17710000000000001</v>
      </c>
      <c r="C7" s="3">
        <v>5</v>
      </c>
      <c r="D7" s="46">
        <f t="shared" si="11"/>
        <v>933.33333333333348</v>
      </c>
      <c r="E7" s="46">
        <f t="shared" si="0"/>
        <v>16.666666666666668</v>
      </c>
      <c r="F7" s="46">
        <f t="shared" si="1"/>
        <v>13.774444444444448</v>
      </c>
      <c r="G7" s="47">
        <f t="shared" si="2"/>
        <v>30.441111111111116</v>
      </c>
      <c r="H7" s="46">
        <f t="shared" si="3"/>
        <v>7.5021527777777735</v>
      </c>
      <c r="I7" s="46">
        <f t="shared" si="12"/>
        <v>33.821180555555586</v>
      </c>
      <c r="J7" s="47">
        <f t="shared" si="4"/>
        <v>24.168819444444441</v>
      </c>
      <c r="K7" s="26">
        <f t="shared" si="14"/>
        <v>933.3488877009944</v>
      </c>
      <c r="L7" s="26">
        <f t="shared" si="5"/>
        <v>16.663125217407718</v>
      </c>
      <c r="M7" s="26">
        <f t="shared" si="6"/>
        <v>7.7779073975082873E-3</v>
      </c>
      <c r="N7" s="40">
        <f t="shared" si="7"/>
        <v>16.670903124805225</v>
      </c>
      <c r="P7" s="26">
        <f t="shared" si="13"/>
        <v>200</v>
      </c>
      <c r="Q7" s="24">
        <f t="shared" si="8"/>
        <v>200</v>
      </c>
      <c r="R7" s="26">
        <f t="shared" si="9"/>
        <v>1.6666666666666668E-3</v>
      </c>
      <c r="S7" s="25">
        <f t="shared" si="10"/>
        <v>200.00166666666667</v>
      </c>
    </row>
    <row r="8" spans="1:19" ht="15" customHeight="1">
      <c r="A8" s="29" t="s">
        <v>10</v>
      </c>
      <c r="B8" s="30">
        <f>B7/12</f>
        <v>1.4758333333333333E-2</v>
      </c>
      <c r="C8" s="3">
        <v>6</v>
      </c>
      <c r="D8" s="46">
        <f t="shared" si="11"/>
        <v>916.66666666666686</v>
      </c>
      <c r="E8" s="46">
        <f t="shared" si="0"/>
        <v>16.666666666666668</v>
      </c>
      <c r="F8" s="46">
        <f t="shared" si="1"/>
        <v>13.528472222222225</v>
      </c>
      <c r="G8" s="47">
        <f t="shared" si="2"/>
        <v>30.195138888888891</v>
      </c>
      <c r="H8" s="46">
        <f t="shared" si="3"/>
        <v>7.5021527777777735</v>
      </c>
      <c r="I8" s="46">
        <f t="shared" si="12"/>
        <v>39.847500000000039</v>
      </c>
      <c r="J8" s="47">
        <f t="shared" si="4"/>
        <v>24.168819444444441</v>
      </c>
      <c r="K8" s="26">
        <f t="shared" si="14"/>
        <v>916.6857624835867</v>
      </c>
      <c r="L8" s="26">
        <f t="shared" si="5"/>
        <v>10.924074161107873</v>
      </c>
      <c r="M8" s="26">
        <f t="shared" ref="M8:M62" si="15">K8/100*$B$7/12*100</f>
        <v>13.528754044653601</v>
      </c>
      <c r="N8" s="40">
        <f>IF(K8&lt;1,0,$B$15)</f>
        <v>24.452828205761474</v>
      </c>
      <c r="P8" s="52" t="s">
        <v>37</v>
      </c>
      <c r="Q8" s="40">
        <f>SUM(Q3:Q7)</f>
        <v>1000</v>
      </c>
      <c r="R8" s="40">
        <f>SUM(R3:R7)</f>
        <v>2.5000000000000001E-2</v>
      </c>
      <c r="S8" s="40">
        <f>SUM(S3:S7)</f>
        <v>1000.025</v>
      </c>
    </row>
    <row r="9" spans="1:19" ht="15" customHeight="1">
      <c r="A9" s="29" t="s">
        <v>38</v>
      </c>
      <c r="B9" s="30">
        <f>B6/12</f>
        <v>8.3333333333333337E-6</v>
      </c>
      <c r="C9" s="3">
        <v>7</v>
      </c>
      <c r="D9" s="46">
        <f t="shared" si="11"/>
        <v>900.00000000000023</v>
      </c>
      <c r="E9" s="46">
        <f t="shared" si="0"/>
        <v>16.666666666666668</v>
      </c>
      <c r="F9" s="46">
        <f t="shared" si="1"/>
        <v>13.282500000000004</v>
      </c>
      <c r="G9" s="47">
        <f t="shared" si="2"/>
        <v>29.94916666666667</v>
      </c>
      <c r="H9" s="46">
        <f t="shared" si="3"/>
        <v>7.5021527777777735</v>
      </c>
      <c r="I9" s="46">
        <f t="shared" si="12"/>
        <v>45.627847222222272</v>
      </c>
      <c r="J9" s="47">
        <f t="shared" si="4"/>
        <v>24.168819444444441</v>
      </c>
      <c r="K9" s="26">
        <f t="shared" si="14"/>
        <v>905.76168832247879</v>
      </c>
      <c r="L9" s="26">
        <f t="shared" si="5"/>
        <v>11.085295288935557</v>
      </c>
      <c r="M9" s="26">
        <f t="shared" si="15"/>
        <v>13.367532916825917</v>
      </c>
      <c r="N9" s="40">
        <f>IF(K9&lt;1,0,$B$15)</f>
        <v>24.452828205761474</v>
      </c>
    </row>
    <row r="10" spans="1:19" ht="15" customHeight="1">
      <c r="A10" s="32" t="s">
        <v>27</v>
      </c>
      <c r="B10" s="33">
        <f>(B15/0.4+316.81+316.81*0.6*B11)+B12</f>
        <v>868.02807051440368</v>
      </c>
      <c r="C10" s="3">
        <v>8</v>
      </c>
      <c r="D10" s="46">
        <f t="shared" si="11"/>
        <v>883.3333333333336</v>
      </c>
      <c r="E10" s="46">
        <f t="shared" si="0"/>
        <v>16.666666666666668</v>
      </c>
      <c r="F10" s="46">
        <f t="shared" si="1"/>
        <v>13.036527777777783</v>
      </c>
      <c r="G10" s="47">
        <f t="shared" si="2"/>
        <v>29.703194444444449</v>
      </c>
      <c r="H10" s="46">
        <f t="shared" si="3"/>
        <v>7.5021527777777735</v>
      </c>
      <c r="I10" s="46">
        <f t="shared" si="12"/>
        <v>51.162222222222283</v>
      </c>
      <c r="J10" s="47">
        <f t="shared" si="4"/>
        <v>24.168819444444441</v>
      </c>
      <c r="K10" s="26">
        <f t="shared" si="14"/>
        <v>894.67639303354326</v>
      </c>
      <c r="L10" s="26">
        <f t="shared" si="5"/>
        <v>11.248895771908098</v>
      </c>
      <c r="M10" s="26">
        <f t="shared" si="15"/>
        <v>13.203932433853376</v>
      </c>
      <c r="N10" s="40">
        <f t="shared" ref="N10:N62" si="16">IF(K10&lt;1,0,$B$15)</f>
        <v>24.452828205761474</v>
      </c>
    </row>
    <row r="11" spans="1:19" ht="15" customHeight="1">
      <c r="A11" s="35" t="s">
        <v>28</v>
      </c>
      <c r="B11" s="36">
        <v>1</v>
      </c>
      <c r="C11" s="3">
        <v>9</v>
      </c>
      <c r="D11" s="46">
        <f t="shared" si="11"/>
        <v>866.66666666666697</v>
      </c>
      <c r="E11" s="46">
        <f t="shared" si="0"/>
        <v>16.666666666666668</v>
      </c>
      <c r="F11" s="46">
        <f t="shared" si="1"/>
        <v>12.790555555555562</v>
      </c>
      <c r="G11" s="47">
        <f t="shared" si="2"/>
        <v>29.457222222222228</v>
      </c>
      <c r="H11" s="46">
        <f t="shared" si="3"/>
        <v>7.5021527777777735</v>
      </c>
      <c r="I11" s="46">
        <f t="shared" si="12"/>
        <v>56.450625000000073</v>
      </c>
      <c r="J11" s="47">
        <f t="shared" si="4"/>
        <v>24.168819444444441</v>
      </c>
      <c r="K11" s="26">
        <f t="shared" si="14"/>
        <v>883.42749726163515</v>
      </c>
      <c r="L11" s="26">
        <f t="shared" si="5"/>
        <v>11.414910725341842</v>
      </c>
      <c r="M11" s="26">
        <f t="shared" si="15"/>
        <v>13.037917480419631</v>
      </c>
      <c r="N11" s="40">
        <f t="shared" si="16"/>
        <v>24.452828205761474</v>
      </c>
    </row>
    <row r="12" spans="1:19" ht="15" customHeight="1">
      <c r="A12" s="35" t="s">
        <v>29</v>
      </c>
      <c r="B12" s="36">
        <v>300</v>
      </c>
      <c r="C12" s="3">
        <v>10</v>
      </c>
      <c r="D12" s="46">
        <f t="shared" si="11"/>
        <v>850.00000000000034</v>
      </c>
      <c r="E12" s="46">
        <f t="shared" si="0"/>
        <v>16.666666666666668</v>
      </c>
      <c r="F12" s="46">
        <f t="shared" si="1"/>
        <v>12.544583333333337</v>
      </c>
      <c r="G12" s="47">
        <f t="shared" si="2"/>
        <v>29.211250000000007</v>
      </c>
      <c r="H12" s="46">
        <f t="shared" si="3"/>
        <v>7.5021527777777735</v>
      </c>
      <c r="I12" s="46">
        <f t="shared" si="12"/>
        <v>61.493055555555635</v>
      </c>
      <c r="J12" s="47">
        <f t="shared" si="4"/>
        <v>24.168819444444441</v>
      </c>
      <c r="K12" s="26">
        <f t="shared" si="14"/>
        <v>872.01258653629327</v>
      </c>
      <c r="L12" s="26">
        <f t="shared" si="5"/>
        <v>11.583375782796677</v>
      </c>
      <c r="M12" s="26">
        <f t="shared" si="15"/>
        <v>12.869452422964796</v>
      </c>
      <c r="N12" s="40">
        <f t="shared" si="16"/>
        <v>24.452828205761474</v>
      </c>
    </row>
    <row r="13" spans="1:19" ht="15" customHeight="1">
      <c r="A13" s="29" t="s">
        <v>11</v>
      </c>
      <c r="B13" s="38">
        <f>B8*(1+B8)^(B4-B5)/(((1+B8)^(B4-B5))-1)</f>
        <v>2.6675256894479478E-2</v>
      </c>
      <c r="C13" s="3">
        <v>11</v>
      </c>
      <c r="D13" s="46">
        <f t="shared" si="11"/>
        <v>833.33333333333371</v>
      </c>
      <c r="E13" s="46">
        <f t="shared" si="0"/>
        <v>16.666666666666668</v>
      </c>
      <c r="F13" s="46">
        <f t="shared" si="1"/>
        <v>12.29861111111112</v>
      </c>
      <c r="G13" s="47">
        <f t="shared" si="2"/>
        <v>28.965277777777786</v>
      </c>
      <c r="H13" s="46">
        <f t="shared" si="3"/>
        <v>7.5021527777777735</v>
      </c>
      <c r="I13" s="46">
        <f t="shared" si="12"/>
        <v>66.28951388888899</v>
      </c>
      <c r="J13" s="47">
        <f t="shared" si="4"/>
        <v>24.168819444444441</v>
      </c>
      <c r="K13" s="26">
        <f t="shared" si="14"/>
        <v>860.42921075349659</v>
      </c>
      <c r="L13" s="26">
        <f t="shared" si="5"/>
        <v>11.754327103724453</v>
      </c>
      <c r="M13" s="26">
        <f t="shared" si="15"/>
        <v>12.698501102037021</v>
      </c>
      <c r="N13" s="40">
        <f t="shared" si="16"/>
        <v>24.452828205761474</v>
      </c>
    </row>
    <row r="14" spans="1:19" ht="15" customHeight="1">
      <c r="A14" s="29" t="s">
        <v>39</v>
      </c>
      <c r="B14" s="38">
        <f>B9*(1+B9)^B4/(((1+B9)^B4)-1)</f>
        <v>1.6670903124805226E-2</v>
      </c>
      <c r="C14" s="3">
        <v>12</v>
      </c>
      <c r="D14" s="46">
        <f t="shared" si="11"/>
        <v>816.66666666666708</v>
      </c>
      <c r="E14" s="46">
        <f t="shared" si="0"/>
        <v>16.666666666666668</v>
      </c>
      <c r="F14" s="46">
        <f t="shared" si="1"/>
        <v>12.052638888888895</v>
      </c>
      <c r="G14" s="47">
        <f t="shared" si="2"/>
        <v>28.719305555555565</v>
      </c>
      <c r="H14" s="46">
        <f t="shared" si="3"/>
        <v>7.5021527777777735</v>
      </c>
      <c r="I14" s="46">
        <f t="shared" si="12"/>
        <v>70.840000000000117</v>
      </c>
      <c r="J14" s="47">
        <f t="shared" si="4"/>
        <v>24.168819444444441</v>
      </c>
      <c r="K14" s="26">
        <f t="shared" si="14"/>
        <v>848.67488364977214</v>
      </c>
      <c r="L14" s="26">
        <f t="shared" si="5"/>
        <v>11.927801381230253</v>
      </c>
      <c r="M14" s="26">
        <f t="shared" si="15"/>
        <v>12.525026824531221</v>
      </c>
      <c r="N14" s="40">
        <f t="shared" si="16"/>
        <v>24.452828205761474</v>
      </c>
    </row>
    <row r="15" spans="1:19" ht="15" customHeight="1">
      <c r="A15" s="32" t="s">
        <v>12</v>
      </c>
      <c r="B15" s="33">
        <f>K8*B13</f>
        <v>24.452828205761474</v>
      </c>
      <c r="C15" s="3">
        <v>13</v>
      </c>
      <c r="D15" s="46">
        <f t="shared" si="11"/>
        <v>800.00000000000045</v>
      </c>
      <c r="E15" s="46">
        <f t="shared" si="0"/>
        <v>16.666666666666668</v>
      </c>
      <c r="F15" s="46">
        <f t="shared" si="1"/>
        <v>11.806666666666674</v>
      </c>
      <c r="G15" s="47">
        <f t="shared" si="2"/>
        <v>28.473333333333343</v>
      </c>
      <c r="H15" s="46">
        <f t="shared" si="3"/>
        <v>7.5021527777777735</v>
      </c>
      <c r="I15" s="46">
        <f t="shared" si="12"/>
        <v>75.144513888889009</v>
      </c>
      <c r="J15" s="47">
        <f t="shared" si="4"/>
        <v>24.168819444444441</v>
      </c>
      <c r="K15" s="26">
        <f t="shared" si="14"/>
        <v>836.74708226854193</v>
      </c>
      <c r="L15" s="26">
        <f t="shared" si="5"/>
        <v>12.103835849948242</v>
      </c>
      <c r="M15" s="26">
        <f t="shared" si="15"/>
        <v>12.348992355813232</v>
      </c>
      <c r="N15" s="40">
        <f t="shared" si="16"/>
        <v>24.452828205761474</v>
      </c>
    </row>
    <row r="16" spans="1:19" ht="15" customHeight="1">
      <c r="A16" s="32" t="s">
        <v>40</v>
      </c>
      <c r="B16" s="33">
        <f>B3*B14</f>
        <v>16.670903124805225</v>
      </c>
      <c r="C16" s="3">
        <v>14</v>
      </c>
      <c r="D16" s="46">
        <f t="shared" si="11"/>
        <v>783.33333333333383</v>
      </c>
      <c r="E16" s="46">
        <f t="shared" si="0"/>
        <v>16.666666666666668</v>
      </c>
      <c r="F16" s="46">
        <f t="shared" si="1"/>
        <v>11.560694444444453</v>
      </c>
      <c r="G16" s="47">
        <f t="shared" si="2"/>
        <v>28.227361111111122</v>
      </c>
      <c r="H16" s="46">
        <f t="shared" si="3"/>
        <v>7.5021527777777735</v>
      </c>
      <c r="I16" s="46">
        <f t="shared" si="12"/>
        <v>79.203055555555693</v>
      </c>
      <c r="J16" s="47">
        <f t="shared" si="4"/>
        <v>24.168819444444441</v>
      </c>
      <c r="K16" s="26">
        <f t="shared" si="14"/>
        <v>824.64324641859366</v>
      </c>
      <c r="L16" s="26">
        <f t="shared" si="5"/>
        <v>12.282468294033729</v>
      </c>
      <c r="M16" s="26">
        <f t="shared" si="15"/>
        <v>12.170359911727745</v>
      </c>
      <c r="N16" s="40">
        <f t="shared" si="16"/>
        <v>24.452828205761474</v>
      </c>
    </row>
    <row r="17" spans="2:14" ht="15" customHeight="1">
      <c r="B17" s="39"/>
      <c r="C17" s="3">
        <v>15</v>
      </c>
      <c r="D17" s="46">
        <f t="shared" si="11"/>
        <v>766.6666666666672</v>
      </c>
      <c r="E17" s="46">
        <f t="shared" si="0"/>
        <v>16.666666666666668</v>
      </c>
      <c r="F17" s="46">
        <f t="shared" si="1"/>
        <v>11.31472222222223</v>
      </c>
      <c r="G17" s="47">
        <f t="shared" si="2"/>
        <v>27.981388888888898</v>
      </c>
      <c r="H17" s="46">
        <f t="shared" si="3"/>
        <v>7.5021527777777735</v>
      </c>
      <c r="I17" s="46">
        <f t="shared" si="12"/>
        <v>83.015625000000142</v>
      </c>
      <c r="J17" s="47">
        <f t="shared" si="4"/>
        <v>24.168819444444441</v>
      </c>
      <c r="K17" s="26">
        <f t="shared" si="14"/>
        <v>812.36077812455994</v>
      </c>
      <c r="L17" s="26">
        <f t="shared" si="5"/>
        <v>12.463737055273176</v>
      </c>
      <c r="M17" s="26">
        <f t="shared" si="15"/>
        <v>11.989091150488298</v>
      </c>
      <c r="N17" s="40">
        <f t="shared" si="16"/>
        <v>24.452828205761474</v>
      </c>
    </row>
    <row r="18" spans="2:14" ht="15" customHeight="1">
      <c r="B18" s="1"/>
      <c r="C18" s="3">
        <v>16</v>
      </c>
      <c r="D18" s="46">
        <f t="shared" si="11"/>
        <v>750.00000000000057</v>
      </c>
      <c r="E18" s="46">
        <f t="shared" si="0"/>
        <v>16.666666666666668</v>
      </c>
      <c r="F18" s="46">
        <f t="shared" si="1"/>
        <v>11.068750000000009</v>
      </c>
      <c r="G18" s="47">
        <f t="shared" si="2"/>
        <v>27.735416666666676</v>
      </c>
      <c r="H18" s="46">
        <f t="shared" si="3"/>
        <v>7.5021527777777735</v>
      </c>
      <c r="I18" s="46">
        <f t="shared" si="12"/>
        <v>86.582222222222384</v>
      </c>
      <c r="J18" s="47">
        <f t="shared" si="4"/>
        <v>24.168819444444441</v>
      </c>
      <c r="K18" s="26">
        <f t="shared" si="14"/>
        <v>799.89704106928673</v>
      </c>
      <c r="L18" s="26">
        <f t="shared" si="5"/>
        <v>12.647681041313918</v>
      </c>
      <c r="M18" s="26">
        <f t="shared" si="15"/>
        <v>11.805147164447556</v>
      </c>
      <c r="N18" s="40">
        <f t="shared" si="16"/>
        <v>24.452828205761474</v>
      </c>
    </row>
    <row r="19" spans="2:14" ht="15" customHeight="1">
      <c r="B19" s="1"/>
      <c r="C19" s="3">
        <v>17</v>
      </c>
      <c r="D19" s="46">
        <f t="shared" si="11"/>
        <v>733.33333333333394</v>
      </c>
      <c r="E19" s="46">
        <f t="shared" si="0"/>
        <v>16.666666666666668</v>
      </c>
      <c r="F19" s="46">
        <f t="shared" si="1"/>
        <v>10.822777777777787</v>
      </c>
      <c r="G19" s="47">
        <f t="shared" si="2"/>
        <v>27.489444444444455</v>
      </c>
      <c r="H19" s="46">
        <f t="shared" si="3"/>
        <v>7.5021527777777735</v>
      </c>
      <c r="I19" s="46">
        <f t="shared" si="12"/>
        <v>89.902847222222391</v>
      </c>
      <c r="J19" s="47">
        <f t="shared" si="4"/>
        <v>24.168819444444441</v>
      </c>
      <c r="K19" s="26">
        <f t="shared" si="14"/>
        <v>787.24936002797278</v>
      </c>
      <c r="L19" s="26">
        <f t="shared" si="5"/>
        <v>12.834339734015309</v>
      </c>
      <c r="M19" s="26">
        <f t="shared" si="15"/>
        <v>11.618488471746165</v>
      </c>
      <c r="N19" s="40">
        <f t="shared" si="16"/>
        <v>24.452828205761474</v>
      </c>
    </row>
    <row r="20" spans="2:14" ht="15" customHeight="1">
      <c r="B20" s="1"/>
      <c r="C20" s="3">
        <v>18</v>
      </c>
      <c r="D20" s="46">
        <f t="shared" si="11"/>
        <v>716.66666666666731</v>
      </c>
      <c r="E20" s="46">
        <f t="shared" si="0"/>
        <v>16.666666666666668</v>
      </c>
      <c r="F20" s="46">
        <f t="shared" si="1"/>
        <v>10.576805555555564</v>
      </c>
      <c r="G20" s="47">
        <f t="shared" si="2"/>
        <v>27.243472222222231</v>
      </c>
      <c r="H20" s="46">
        <f t="shared" si="3"/>
        <v>7.5021527777777735</v>
      </c>
      <c r="I20" s="46">
        <f t="shared" si="12"/>
        <v>92.977500000000191</v>
      </c>
      <c r="J20" s="47">
        <f t="shared" si="4"/>
        <v>24.168819444444441</v>
      </c>
      <c r="K20" s="26">
        <f t="shared" si="14"/>
        <v>774.41502029395747</v>
      </c>
      <c r="L20" s="26">
        <f t="shared" si="5"/>
        <v>13.023753197923151</v>
      </c>
      <c r="M20" s="26">
        <f t="shared" si="15"/>
        <v>11.429075007838323</v>
      </c>
      <c r="N20" s="40">
        <f t="shared" si="16"/>
        <v>24.452828205761474</v>
      </c>
    </row>
    <row r="21" spans="2:14" ht="15" customHeight="1">
      <c r="B21" s="1"/>
      <c r="C21" s="3">
        <v>19</v>
      </c>
      <c r="D21" s="46">
        <f t="shared" si="11"/>
        <v>700.00000000000068</v>
      </c>
      <c r="E21" s="46">
        <f t="shared" si="0"/>
        <v>16.666666666666668</v>
      </c>
      <c r="F21" s="46">
        <f t="shared" si="1"/>
        <v>10.330833333333345</v>
      </c>
      <c r="G21" s="47">
        <f t="shared" si="2"/>
        <v>26.997500000000013</v>
      </c>
      <c r="H21" s="46">
        <f t="shared" si="3"/>
        <v>7.5021527777777735</v>
      </c>
      <c r="I21" s="46">
        <f t="shared" si="12"/>
        <v>95.806180555555756</v>
      </c>
      <c r="J21" s="47">
        <f t="shared" si="4"/>
        <v>24.168819444444441</v>
      </c>
      <c r="K21" s="26">
        <f t="shared" si="14"/>
        <v>761.39126709603431</v>
      </c>
      <c r="L21" s="26">
        <f t="shared" si="5"/>
        <v>13.215962088869166</v>
      </c>
      <c r="M21" s="26">
        <f t="shared" si="15"/>
        <v>11.236866116892308</v>
      </c>
      <c r="N21" s="40">
        <f t="shared" si="16"/>
        <v>24.452828205761474</v>
      </c>
    </row>
    <row r="22" spans="2:14" ht="15" customHeight="1">
      <c r="B22" s="1"/>
      <c r="C22" s="3">
        <v>20</v>
      </c>
      <c r="D22" s="46">
        <f t="shared" si="11"/>
        <v>683.33333333333405</v>
      </c>
      <c r="E22" s="46">
        <f t="shared" si="0"/>
        <v>16.666666666666668</v>
      </c>
      <c r="F22" s="46">
        <f t="shared" si="1"/>
        <v>10.08486111111112</v>
      </c>
      <c r="G22" s="47">
        <f t="shared" si="2"/>
        <v>26.751527777777788</v>
      </c>
      <c r="H22" s="46">
        <f t="shared" si="3"/>
        <v>7.5021527777777735</v>
      </c>
      <c r="I22" s="46">
        <f t="shared" si="12"/>
        <v>98.388888888889113</v>
      </c>
      <c r="J22" s="47">
        <f t="shared" si="4"/>
        <v>24.168819444444441</v>
      </c>
      <c r="K22" s="26">
        <f t="shared" si="14"/>
        <v>748.17530500716509</v>
      </c>
      <c r="L22" s="26">
        <f t="shared" si="5"/>
        <v>13.411007662697395</v>
      </c>
      <c r="M22" s="26">
        <f t="shared" si="15"/>
        <v>11.041820543064079</v>
      </c>
      <c r="N22" s="40">
        <f t="shared" si="16"/>
        <v>24.452828205761474</v>
      </c>
    </row>
    <row r="23" spans="2:14" ht="15" customHeight="1">
      <c r="B23" s="1"/>
      <c r="C23" s="3">
        <v>21</v>
      </c>
      <c r="D23" s="46">
        <f t="shared" si="11"/>
        <v>666.66666666666742</v>
      </c>
      <c r="E23" s="46">
        <f t="shared" si="0"/>
        <v>16.666666666666668</v>
      </c>
      <c r="F23" s="46">
        <f t="shared" si="1"/>
        <v>9.838888888888901</v>
      </c>
      <c r="G23" s="47">
        <f t="shared" si="2"/>
        <v>26.505555555555567</v>
      </c>
      <c r="H23" s="46">
        <f t="shared" si="3"/>
        <v>7.5021527777777735</v>
      </c>
      <c r="I23" s="46">
        <f t="shared" si="12"/>
        <v>100.72562500000024</v>
      </c>
      <c r="J23" s="47">
        <f t="shared" si="4"/>
        <v>24.168819444444441</v>
      </c>
      <c r="K23" s="26">
        <f t="shared" si="14"/>
        <v>734.76429734446765</v>
      </c>
      <c r="L23" s="26">
        <f t="shared" si="5"/>
        <v>13.608931784119372</v>
      </c>
      <c r="M23" s="26">
        <f t="shared" si="15"/>
        <v>10.843896421642102</v>
      </c>
      <c r="N23" s="40">
        <f t="shared" si="16"/>
        <v>24.452828205761474</v>
      </c>
    </row>
    <row r="24" spans="2:14" ht="15" customHeight="1">
      <c r="B24" s="1"/>
      <c r="C24" s="3">
        <v>22</v>
      </c>
      <c r="D24" s="46">
        <f t="shared" si="11"/>
        <v>650.0000000000008</v>
      </c>
      <c r="E24" s="46">
        <f t="shared" si="0"/>
        <v>16.666666666666668</v>
      </c>
      <c r="F24" s="46">
        <f t="shared" si="1"/>
        <v>9.5929166666666799</v>
      </c>
      <c r="G24" s="47">
        <f t="shared" si="2"/>
        <v>26.259583333333346</v>
      </c>
      <c r="H24" s="46">
        <f t="shared" si="3"/>
        <v>7.5021527777777735</v>
      </c>
      <c r="I24" s="46">
        <f t="shared" si="12"/>
        <v>102.81638888888915</v>
      </c>
      <c r="J24" s="47">
        <f t="shared" si="4"/>
        <v>24.168819444444441</v>
      </c>
      <c r="K24" s="26">
        <f t="shared" si="14"/>
        <v>721.15536556034829</v>
      </c>
      <c r="L24" s="26">
        <f t="shared" si="5"/>
        <v>13.809776935699999</v>
      </c>
      <c r="M24" s="26">
        <f t="shared" si="15"/>
        <v>10.643051270061475</v>
      </c>
      <c r="N24" s="40">
        <f t="shared" si="16"/>
        <v>24.452828205761474</v>
      </c>
    </row>
    <row r="25" spans="2:14" ht="15" customHeight="1">
      <c r="B25" s="1"/>
      <c r="C25" s="3">
        <v>23</v>
      </c>
      <c r="D25" s="46">
        <f t="shared" si="11"/>
        <v>633.33333333333417</v>
      </c>
      <c r="E25" s="46">
        <f t="shared" si="0"/>
        <v>16.666666666666668</v>
      </c>
      <c r="F25" s="46">
        <f t="shared" si="1"/>
        <v>9.3469444444444569</v>
      </c>
      <c r="G25" s="47">
        <f t="shared" si="2"/>
        <v>26.013611111111125</v>
      </c>
      <c r="H25" s="46">
        <f t="shared" si="3"/>
        <v>7.5021527777777735</v>
      </c>
      <c r="I25" s="46">
        <f t="shared" si="12"/>
        <v>104.66118055555583</v>
      </c>
      <c r="J25" s="47">
        <f t="shared" si="4"/>
        <v>24.168819444444441</v>
      </c>
      <c r="K25" s="26">
        <f t="shared" si="14"/>
        <v>707.34558862464826</v>
      </c>
      <c r="L25" s="26">
        <f t="shared" si="5"/>
        <v>14.01358622697604</v>
      </c>
      <c r="M25" s="26">
        <f t="shared" si="15"/>
        <v>10.439241978785434</v>
      </c>
      <c r="N25" s="40">
        <f t="shared" si="16"/>
        <v>24.452828205761474</v>
      </c>
    </row>
    <row r="26" spans="2:14" ht="15" customHeight="1">
      <c r="B26" s="1"/>
      <c r="C26" s="3">
        <v>24</v>
      </c>
      <c r="D26" s="46">
        <f t="shared" si="11"/>
        <v>616.66666666666754</v>
      </c>
      <c r="E26" s="46">
        <f t="shared" si="0"/>
        <v>16.666666666666668</v>
      </c>
      <c r="F26" s="46">
        <f t="shared" si="1"/>
        <v>9.100972222222234</v>
      </c>
      <c r="G26" s="47">
        <f t="shared" si="2"/>
        <v>25.767638888888904</v>
      </c>
      <c r="H26" s="46">
        <f t="shared" si="3"/>
        <v>7.5021527777777735</v>
      </c>
      <c r="I26" s="46">
        <f t="shared" si="12"/>
        <v>106.2600000000003</v>
      </c>
      <c r="J26" s="47">
        <f t="shared" si="4"/>
        <v>24.168819444444441</v>
      </c>
      <c r="K26" s="26">
        <f t="shared" si="14"/>
        <v>693.33200239767223</v>
      </c>
      <c r="L26" s="26">
        <f t="shared" si="5"/>
        <v>14.220403403709161</v>
      </c>
      <c r="M26" s="26">
        <f t="shared" si="15"/>
        <v>10.232424802052313</v>
      </c>
      <c r="N26" s="40">
        <f t="shared" si="16"/>
        <v>24.452828205761474</v>
      </c>
    </row>
    <row r="27" spans="2:14" ht="15" customHeight="1">
      <c r="B27" s="1"/>
      <c r="C27" s="3">
        <v>25</v>
      </c>
      <c r="D27" s="46">
        <f t="shared" si="11"/>
        <v>600.00000000000091</v>
      </c>
      <c r="E27" s="46">
        <f t="shared" si="0"/>
        <v>16.666666666666668</v>
      </c>
      <c r="F27" s="46">
        <f t="shared" si="1"/>
        <v>8.8550000000000129</v>
      </c>
      <c r="G27" s="47">
        <f t="shared" si="2"/>
        <v>25.521666666666682</v>
      </c>
      <c r="H27" s="46">
        <f t="shared" si="3"/>
        <v>7.5021527777777735</v>
      </c>
      <c r="I27" s="46">
        <f t="shared" si="12"/>
        <v>107.61284722222254</v>
      </c>
      <c r="J27" s="47">
        <f t="shared" si="4"/>
        <v>24.168819444444441</v>
      </c>
      <c r="K27" s="26">
        <f t="shared" si="14"/>
        <v>679.11159899396307</v>
      </c>
      <c r="L27" s="26">
        <f t="shared" si="5"/>
        <v>14.430272857275568</v>
      </c>
      <c r="M27" s="26">
        <f t="shared" si="15"/>
        <v>10.022555348485906</v>
      </c>
      <c r="N27" s="40">
        <f t="shared" si="16"/>
        <v>24.452828205761474</v>
      </c>
    </row>
    <row r="28" spans="2:14" ht="15" customHeight="1">
      <c r="B28" s="1"/>
      <c r="C28" s="3">
        <v>26</v>
      </c>
      <c r="D28" s="46">
        <f t="shared" si="11"/>
        <v>583.33333333333428</v>
      </c>
      <c r="E28" s="46">
        <f t="shared" si="0"/>
        <v>16.666666666666668</v>
      </c>
      <c r="F28" s="46">
        <f t="shared" si="1"/>
        <v>8.6090277777777917</v>
      </c>
      <c r="G28" s="47">
        <f t="shared" si="2"/>
        <v>25.275694444444461</v>
      </c>
      <c r="H28" s="46">
        <f t="shared" si="3"/>
        <v>7.5021527777777735</v>
      </c>
      <c r="I28" s="46">
        <f t="shared" si="12"/>
        <v>108.71972222222257</v>
      </c>
      <c r="J28" s="47">
        <f t="shared" si="4"/>
        <v>24.168819444444441</v>
      </c>
      <c r="K28" s="26">
        <f t="shared" si="14"/>
        <v>664.68132613668752</v>
      </c>
      <c r="L28" s="26">
        <f t="shared" si="5"/>
        <v>14.643239634194193</v>
      </c>
      <c r="M28" s="26">
        <f t="shared" si="15"/>
        <v>9.8095885715672804</v>
      </c>
      <c r="N28" s="40">
        <f t="shared" si="16"/>
        <v>24.452828205761474</v>
      </c>
    </row>
    <row r="29" spans="2:14" ht="15" customHeight="1">
      <c r="B29" s="1"/>
      <c r="C29" s="3">
        <v>27</v>
      </c>
      <c r="D29" s="46">
        <f t="shared" si="11"/>
        <v>566.66666666666765</v>
      </c>
      <c r="E29" s="46">
        <f t="shared" si="0"/>
        <v>16.666666666666668</v>
      </c>
      <c r="F29" s="46">
        <f t="shared" si="1"/>
        <v>8.3630555555555706</v>
      </c>
      <c r="G29" s="47">
        <f t="shared" si="2"/>
        <v>25.02972222222224</v>
      </c>
      <c r="H29" s="46">
        <f t="shared" si="3"/>
        <v>7.5021527777777735</v>
      </c>
      <c r="I29" s="46">
        <f t="shared" si="12"/>
        <v>109.58062500000037</v>
      </c>
      <c r="J29" s="47">
        <f t="shared" si="4"/>
        <v>24.168819444444441</v>
      </c>
      <c r="K29" s="26">
        <f t="shared" si="14"/>
        <v>650.03808650249334</v>
      </c>
      <c r="L29" s="26">
        <f t="shared" si="5"/>
        <v>14.859349445795511</v>
      </c>
      <c r="M29" s="26">
        <f t="shared" si="15"/>
        <v>9.5934787599659632</v>
      </c>
      <c r="N29" s="40">
        <f t="shared" si="16"/>
        <v>24.452828205761474</v>
      </c>
    </row>
    <row r="30" spans="2:14" ht="15" customHeight="1">
      <c r="B30" s="1"/>
      <c r="C30" s="3">
        <v>28</v>
      </c>
      <c r="D30" s="46">
        <f t="shared" si="11"/>
        <v>550.00000000000102</v>
      </c>
      <c r="E30" s="46">
        <f t="shared" si="0"/>
        <v>16.666666666666668</v>
      </c>
      <c r="F30" s="46">
        <f t="shared" si="1"/>
        <v>8.1170833333333494</v>
      </c>
      <c r="G30" s="47">
        <f t="shared" si="2"/>
        <v>24.783750000000019</v>
      </c>
      <c r="H30" s="46">
        <f t="shared" si="3"/>
        <v>7.5021527777777735</v>
      </c>
      <c r="I30" s="46">
        <f t="shared" si="12"/>
        <v>110.19555555555596</v>
      </c>
      <c r="J30" s="47">
        <f t="shared" si="4"/>
        <v>24.168819444444441</v>
      </c>
      <c r="K30" s="26">
        <f t="shared" si="14"/>
        <v>635.17873705669786</v>
      </c>
      <c r="L30" s="26">
        <f t="shared" si="5"/>
        <v>15.078648678033041</v>
      </c>
      <c r="M30" s="26">
        <f t="shared" si="15"/>
        <v>9.3741795277284332</v>
      </c>
      <c r="N30" s="40">
        <f t="shared" si="16"/>
        <v>24.452828205761474</v>
      </c>
    </row>
    <row r="31" spans="2:14" ht="15" customHeight="1">
      <c r="B31" s="1"/>
      <c r="C31" s="3">
        <v>29</v>
      </c>
      <c r="D31" s="46">
        <f t="shared" si="11"/>
        <v>533.33333333333439</v>
      </c>
      <c r="E31" s="46">
        <f t="shared" si="0"/>
        <v>16.666666666666668</v>
      </c>
      <c r="F31" s="46">
        <f t="shared" si="1"/>
        <v>7.8711111111111265</v>
      </c>
      <c r="G31" s="47">
        <f t="shared" si="2"/>
        <v>24.537777777777794</v>
      </c>
      <c r="H31" s="46">
        <f t="shared" si="3"/>
        <v>7.5021527777777735</v>
      </c>
      <c r="I31" s="46">
        <f t="shared" si="12"/>
        <v>110.56451388888931</v>
      </c>
      <c r="J31" s="47">
        <f t="shared" si="4"/>
        <v>24.168819444444441</v>
      </c>
      <c r="K31" s="26">
        <f t="shared" si="14"/>
        <v>620.10008837866485</v>
      </c>
      <c r="L31" s="26">
        <f t="shared" si="5"/>
        <v>15.301184401439677</v>
      </c>
      <c r="M31" s="26">
        <f t="shared" si="15"/>
        <v>9.1516438043217967</v>
      </c>
      <c r="N31" s="40">
        <f t="shared" si="16"/>
        <v>24.452828205761474</v>
      </c>
    </row>
    <row r="32" spans="2:14" ht="15" customHeight="1">
      <c r="B32" s="1"/>
      <c r="C32" s="3">
        <v>30</v>
      </c>
      <c r="D32" s="46">
        <f t="shared" si="11"/>
        <v>516.66666666666777</v>
      </c>
      <c r="E32" s="46">
        <f t="shared" si="0"/>
        <v>16.666666666666668</v>
      </c>
      <c r="F32" s="46">
        <f t="shared" si="1"/>
        <v>7.6251388888889053</v>
      </c>
      <c r="G32" s="47">
        <f t="shared" si="2"/>
        <v>24.291805555555573</v>
      </c>
      <c r="H32" s="46">
        <f t="shared" si="3"/>
        <v>7.5021527777777735</v>
      </c>
      <c r="I32" s="46">
        <f t="shared" si="12"/>
        <v>110.68750000000043</v>
      </c>
      <c r="J32" s="47">
        <f t="shared" si="4"/>
        <v>24.168819444444441</v>
      </c>
      <c r="K32" s="26">
        <f t="shared" si="14"/>
        <v>604.79890397722522</v>
      </c>
      <c r="L32" s="26">
        <f t="shared" si="5"/>
        <v>15.527004381230926</v>
      </c>
      <c r="M32" s="26">
        <f t="shared" si="15"/>
        <v>8.9258238245305481</v>
      </c>
      <c r="N32" s="40">
        <f t="shared" si="16"/>
        <v>24.452828205761474</v>
      </c>
    </row>
    <row r="33" spans="2:14" ht="15" customHeight="1">
      <c r="B33" s="1"/>
      <c r="C33" s="3">
        <v>31</v>
      </c>
      <c r="D33" s="46">
        <f t="shared" si="11"/>
        <v>500.00000000000108</v>
      </c>
      <c r="E33" s="46">
        <f t="shared" si="0"/>
        <v>16.666666666666668</v>
      </c>
      <c r="F33" s="46">
        <f t="shared" si="1"/>
        <v>7.3791666666666833</v>
      </c>
      <c r="G33" s="47">
        <f t="shared" si="2"/>
        <v>24.045833333333352</v>
      </c>
      <c r="H33" s="46">
        <f t="shared" si="3"/>
        <v>7.5021527777777735</v>
      </c>
      <c r="I33" s="46">
        <f t="shared" si="12"/>
        <v>110.56451388888934</v>
      </c>
      <c r="J33" s="47">
        <f t="shared" si="4"/>
        <v>24.168819444444441</v>
      </c>
      <c r="K33" s="26">
        <f t="shared" si="14"/>
        <v>589.27189959599434</v>
      </c>
      <c r="L33" s="26">
        <f t="shared" si="5"/>
        <v>15.756157087557256</v>
      </c>
      <c r="M33" s="26">
        <f t="shared" si="15"/>
        <v>8.6966711182042182</v>
      </c>
      <c r="N33" s="40">
        <f t="shared" si="16"/>
        <v>24.452828205761474</v>
      </c>
    </row>
    <row r="34" spans="2:14" ht="15" customHeight="1">
      <c r="B34" s="1"/>
      <c r="C34" s="3">
        <v>32</v>
      </c>
      <c r="D34" s="46">
        <f t="shared" si="11"/>
        <v>483.33333333333439</v>
      </c>
      <c r="E34" s="46">
        <f t="shared" si="0"/>
        <v>16.666666666666668</v>
      </c>
      <c r="F34" s="46">
        <f t="shared" si="1"/>
        <v>7.1331944444444595</v>
      </c>
      <c r="G34" s="47">
        <f t="shared" si="2"/>
        <v>23.799861111111127</v>
      </c>
      <c r="H34" s="46">
        <f t="shared" si="3"/>
        <v>7.5021527777777735</v>
      </c>
      <c r="I34" s="46">
        <f t="shared" si="12"/>
        <v>110.19555555555601</v>
      </c>
      <c r="J34" s="47">
        <f t="shared" si="4"/>
        <v>24.168819444444441</v>
      </c>
      <c r="K34" s="26">
        <f t="shared" si="14"/>
        <v>573.51574250843714</v>
      </c>
      <c r="L34" s="26">
        <f t="shared" si="5"/>
        <v>15.988691705907788</v>
      </c>
      <c r="M34" s="26">
        <f t="shared" si="15"/>
        <v>8.4641364998536854</v>
      </c>
      <c r="N34" s="40">
        <f t="shared" si="16"/>
        <v>24.452828205761474</v>
      </c>
    </row>
    <row r="35" spans="2:14" ht="15" customHeight="1">
      <c r="B35" s="1"/>
      <c r="C35" s="3">
        <v>33</v>
      </c>
      <c r="D35" s="46">
        <f t="shared" si="11"/>
        <v>466.66666666666771</v>
      </c>
      <c r="E35" s="46">
        <f t="shared" si="0"/>
        <v>16.666666666666668</v>
      </c>
      <c r="F35" s="46">
        <f t="shared" si="1"/>
        <v>6.8872222222222375</v>
      </c>
      <c r="G35" s="47">
        <f t="shared" si="2"/>
        <v>23.553888888888906</v>
      </c>
      <c r="H35" s="46">
        <f t="shared" si="3"/>
        <v>7.5021527777777735</v>
      </c>
      <c r="I35" s="46">
        <f t="shared" si="12"/>
        <v>109.58062500000048</v>
      </c>
      <c r="J35" s="47">
        <f t="shared" si="4"/>
        <v>24.168819444444441</v>
      </c>
      <c r="K35" s="26">
        <f t="shared" si="14"/>
        <v>557.5270508025294</v>
      </c>
      <c r="L35" s="26">
        <f t="shared" si="5"/>
        <v>16.224658147667476</v>
      </c>
      <c r="M35" s="26">
        <f t="shared" si="15"/>
        <v>8.2281700580939976</v>
      </c>
      <c r="N35" s="40">
        <f t="shared" si="16"/>
        <v>24.452828205761474</v>
      </c>
    </row>
    <row r="36" spans="2:14" ht="15" customHeight="1">
      <c r="B36" s="1"/>
      <c r="C36" s="3">
        <v>34</v>
      </c>
      <c r="D36" s="46">
        <f t="shared" si="11"/>
        <v>450.00000000000102</v>
      </c>
      <c r="E36" s="46">
        <f t="shared" si="0"/>
        <v>16.666666666666668</v>
      </c>
      <c r="F36" s="46">
        <f t="shared" si="1"/>
        <v>6.6412500000000163</v>
      </c>
      <c r="G36" s="47">
        <f t="shared" si="2"/>
        <v>23.307916666666685</v>
      </c>
      <c r="H36" s="46">
        <f t="shared" si="3"/>
        <v>7.5021527777777735</v>
      </c>
      <c r="I36" s="46">
        <f t="shared" si="12"/>
        <v>108.71972222222271</v>
      </c>
      <c r="J36" s="47">
        <f t="shared" si="4"/>
        <v>24.168819444444441</v>
      </c>
      <c r="K36" s="26">
        <f t="shared" si="14"/>
        <v>541.30239265486193</v>
      </c>
      <c r="L36" s="26">
        <f t="shared" si="5"/>
        <v>16.464107060830138</v>
      </c>
      <c r="M36" s="26">
        <f t="shared" si="15"/>
        <v>7.988721144931338</v>
      </c>
      <c r="N36" s="40">
        <f t="shared" si="16"/>
        <v>24.452828205761474</v>
      </c>
    </row>
    <row r="37" spans="2:14" ht="15" customHeight="1">
      <c r="B37" s="1"/>
      <c r="C37" s="3">
        <v>35</v>
      </c>
      <c r="D37" s="46">
        <f t="shared" si="11"/>
        <v>433.33333333333434</v>
      </c>
      <c r="E37" s="46">
        <f t="shared" si="0"/>
        <v>16.666666666666668</v>
      </c>
      <c r="F37" s="46">
        <f t="shared" si="1"/>
        <v>6.3952777777777934</v>
      </c>
      <c r="G37" s="47">
        <f t="shared" si="2"/>
        <v>23.06194444444446</v>
      </c>
      <c r="H37" s="46">
        <f t="shared" si="3"/>
        <v>7.5021527777777735</v>
      </c>
      <c r="I37" s="46">
        <f t="shared" si="12"/>
        <v>107.61284722222274</v>
      </c>
      <c r="J37" s="47">
        <f t="shared" si="4"/>
        <v>24.168819444444441</v>
      </c>
      <c r="K37" s="26">
        <f t="shared" si="14"/>
        <v>524.83828559403184</v>
      </c>
      <c r="L37" s="26">
        <f t="shared" si="5"/>
        <v>16.707089840869553</v>
      </c>
      <c r="M37" s="26">
        <f t="shared" si="15"/>
        <v>7.7457383648919205</v>
      </c>
      <c r="N37" s="40">
        <f t="shared" si="16"/>
        <v>24.452828205761474</v>
      </c>
    </row>
    <row r="38" spans="2:14" ht="15" customHeight="1">
      <c r="B38" s="1"/>
      <c r="C38" s="3">
        <v>36</v>
      </c>
      <c r="D38" s="46">
        <f t="shared" si="11"/>
        <v>416.66666666666765</v>
      </c>
      <c r="E38" s="46">
        <f t="shared" si="0"/>
        <v>16.666666666666668</v>
      </c>
      <c r="F38" s="46">
        <f t="shared" si="1"/>
        <v>6.1493055555555705</v>
      </c>
      <c r="G38" s="47">
        <f t="shared" si="2"/>
        <v>22.815972222222239</v>
      </c>
      <c r="H38" s="46">
        <f t="shared" si="3"/>
        <v>7.5021527777777735</v>
      </c>
      <c r="I38" s="46">
        <f t="shared" si="12"/>
        <v>106.26000000000053</v>
      </c>
      <c r="J38" s="47">
        <f t="shared" si="4"/>
        <v>24.168819444444441</v>
      </c>
      <c r="K38" s="26">
        <f t="shared" si="14"/>
        <v>508.13119575316227</v>
      </c>
      <c r="L38" s="26">
        <f t="shared" si="5"/>
        <v>16.953658641771053</v>
      </c>
      <c r="M38" s="26">
        <f t="shared" si="15"/>
        <v>7.4991695639904199</v>
      </c>
      <c r="N38" s="40">
        <f t="shared" si="16"/>
        <v>24.452828205761474</v>
      </c>
    </row>
    <row r="39" spans="2:14" ht="15" customHeight="1">
      <c r="B39" s="1"/>
      <c r="C39" s="3">
        <v>37</v>
      </c>
      <c r="D39" s="46">
        <f t="shared" si="11"/>
        <v>400.00000000000097</v>
      </c>
      <c r="E39" s="46">
        <f t="shared" si="0"/>
        <v>16.666666666666668</v>
      </c>
      <c r="F39" s="46">
        <f t="shared" si="1"/>
        <v>5.9033333333333475</v>
      </c>
      <c r="G39" s="47">
        <f t="shared" si="2"/>
        <v>22.570000000000014</v>
      </c>
      <c r="H39" s="46">
        <f t="shared" si="3"/>
        <v>7.5021527777777735</v>
      </c>
      <c r="I39" s="46">
        <f t="shared" si="12"/>
        <v>104.66118055555611</v>
      </c>
      <c r="J39" s="47">
        <f t="shared" si="4"/>
        <v>24.168819444444441</v>
      </c>
      <c r="K39" s="26">
        <f t="shared" si="14"/>
        <v>491.17753711139125</v>
      </c>
      <c r="L39" s="26">
        <f t="shared" si="5"/>
        <v>17.203866387225858</v>
      </c>
      <c r="M39" s="26">
        <f t="shared" si="15"/>
        <v>7.2489618185356166</v>
      </c>
      <c r="N39" s="40">
        <f t="shared" si="16"/>
        <v>24.452828205761474</v>
      </c>
    </row>
    <row r="40" spans="2:14" ht="15" customHeight="1">
      <c r="B40" s="1"/>
      <c r="C40" s="3">
        <v>38</v>
      </c>
      <c r="D40" s="46">
        <f t="shared" si="11"/>
        <v>383.33333333333428</v>
      </c>
      <c r="E40" s="46">
        <f t="shared" si="0"/>
        <v>16.666666666666668</v>
      </c>
      <c r="F40" s="46">
        <f t="shared" si="1"/>
        <v>5.6573611111111255</v>
      </c>
      <c r="G40" s="47">
        <f t="shared" si="2"/>
        <v>22.324027777777793</v>
      </c>
      <c r="H40" s="46">
        <f t="shared" si="3"/>
        <v>7.5021527777777735</v>
      </c>
      <c r="I40" s="46">
        <f t="shared" si="12"/>
        <v>102.81638888888946</v>
      </c>
      <c r="J40" s="47">
        <f t="shared" si="4"/>
        <v>24.168819444444441</v>
      </c>
      <c r="K40" s="26">
        <f t="shared" si="14"/>
        <v>473.9736707241654</v>
      </c>
      <c r="L40" s="26">
        <f t="shared" si="5"/>
        <v>17.457766781990664</v>
      </c>
      <c r="M40" s="26">
        <f t="shared" si="15"/>
        <v>6.9950614237708084</v>
      </c>
      <c r="N40" s="40">
        <f t="shared" si="16"/>
        <v>24.452828205761474</v>
      </c>
    </row>
    <row r="41" spans="2:14" ht="15" customHeight="1">
      <c r="B41" s="1"/>
      <c r="C41" s="3">
        <v>39</v>
      </c>
      <c r="D41" s="46">
        <f t="shared" si="11"/>
        <v>366.6666666666676</v>
      </c>
      <c r="E41" s="46">
        <f t="shared" si="0"/>
        <v>16.666666666666668</v>
      </c>
      <c r="F41" s="46">
        <f t="shared" si="1"/>
        <v>5.4113888888889035</v>
      </c>
      <c r="G41" s="47">
        <f t="shared" si="2"/>
        <v>22.078055555555572</v>
      </c>
      <c r="H41" s="46">
        <f t="shared" si="3"/>
        <v>7.5021527777777735</v>
      </c>
      <c r="I41" s="46">
        <f t="shared" si="12"/>
        <v>100.7256250000006</v>
      </c>
      <c r="J41" s="47">
        <f t="shared" si="4"/>
        <v>24.168819444444441</v>
      </c>
      <c r="K41" s="26">
        <f t="shared" si="14"/>
        <v>456.51590394217476</v>
      </c>
      <c r="L41" s="26">
        <f t="shared" si="5"/>
        <v>17.71541432341488</v>
      </c>
      <c r="M41" s="26">
        <f t="shared" si="15"/>
        <v>6.737413882346595</v>
      </c>
      <c r="N41" s="40">
        <f t="shared" si="16"/>
        <v>24.452828205761474</v>
      </c>
    </row>
    <row r="42" spans="2:14" ht="15" customHeight="1">
      <c r="B42" s="1"/>
      <c r="C42" s="3">
        <v>40</v>
      </c>
      <c r="D42" s="46">
        <f t="shared" si="11"/>
        <v>350.00000000000091</v>
      </c>
      <c r="E42" s="46">
        <f t="shared" si="0"/>
        <v>16.666666666666668</v>
      </c>
      <c r="F42" s="46">
        <f t="shared" si="1"/>
        <v>5.1654166666666796</v>
      </c>
      <c r="G42" s="47">
        <f t="shared" si="2"/>
        <v>21.832083333333347</v>
      </c>
      <c r="H42" s="46">
        <f t="shared" si="3"/>
        <v>7.5021527777777735</v>
      </c>
      <c r="I42" s="46">
        <f t="shared" si="12"/>
        <v>98.388888888889511</v>
      </c>
      <c r="J42" s="47">
        <f t="shared" si="4"/>
        <v>24.168819444444441</v>
      </c>
      <c r="K42" s="26">
        <f t="shared" si="14"/>
        <v>438.80048961875985</v>
      </c>
      <c r="L42" s="26">
        <f t="shared" si="5"/>
        <v>17.976864313137945</v>
      </c>
      <c r="M42" s="26">
        <f t="shared" si="15"/>
        <v>6.4759638926235308</v>
      </c>
      <c r="N42" s="40">
        <f t="shared" si="16"/>
        <v>24.452828205761474</v>
      </c>
    </row>
    <row r="43" spans="2:14" ht="15" customHeight="1">
      <c r="B43" s="1"/>
      <c r="C43" s="3">
        <v>41</v>
      </c>
      <c r="D43" s="46">
        <f t="shared" si="11"/>
        <v>333.33333333333422</v>
      </c>
      <c r="E43" s="46">
        <f t="shared" si="0"/>
        <v>16.666666666666668</v>
      </c>
      <c r="F43" s="46">
        <f t="shared" si="1"/>
        <v>4.9194444444444576</v>
      </c>
      <c r="G43" s="47">
        <f t="shared" si="2"/>
        <v>21.586111111111126</v>
      </c>
      <c r="H43" s="46">
        <f t="shared" si="3"/>
        <v>7.5021527777777735</v>
      </c>
      <c r="I43" s="46">
        <f t="shared" si="12"/>
        <v>95.806180555556182</v>
      </c>
      <c r="J43" s="47">
        <f t="shared" si="4"/>
        <v>24.168819444444441</v>
      </c>
      <c r="K43" s="26">
        <f t="shared" si="14"/>
        <v>420.82362530562193</v>
      </c>
      <c r="L43" s="26">
        <f t="shared" si="5"/>
        <v>18.242172868959337</v>
      </c>
      <c r="M43" s="26">
        <f t="shared" si="15"/>
        <v>6.2106553368021364</v>
      </c>
      <c r="N43" s="40">
        <f t="shared" si="16"/>
        <v>24.452828205761474</v>
      </c>
    </row>
    <row r="44" spans="2:14" ht="15" customHeight="1">
      <c r="B44" s="1"/>
      <c r="C44" s="3">
        <v>42</v>
      </c>
      <c r="D44" s="46">
        <f t="shared" si="11"/>
        <v>316.66666666666754</v>
      </c>
      <c r="E44" s="46">
        <f t="shared" si="0"/>
        <v>16.666666666666668</v>
      </c>
      <c r="F44" s="46">
        <f t="shared" si="1"/>
        <v>4.6734722222222347</v>
      </c>
      <c r="G44" s="47">
        <f t="shared" si="2"/>
        <v>21.340138888888902</v>
      </c>
      <c r="H44" s="46">
        <f t="shared" si="3"/>
        <v>7.5021527777777735</v>
      </c>
      <c r="I44" s="46">
        <f t="shared" si="12"/>
        <v>92.977500000000646</v>
      </c>
      <c r="J44" s="47">
        <f t="shared" si="4"/>
        <v>24.168819444444441</v>
      </c>
      <c r="K44" s="26">
        <f t="shared" si="14"/>
        <v>402.58145243666257</v>
      </c>
      <c r="L44" s="26">
        <f t="shared" si="5"/>
        <v>18.511396936883727</v>
      </c>
      <c r="M44" s="26">
        <f t="shared" si="15"/>
        <v>5.9414312688777455</v>
      </c>
      <c r="N44" s="40">
        <f t="shared" si="16"/>
        <v>24.452828205761474</v>
      </c>
    </row>
    <row r="45" spans="2:14" ht="15" customHeight="1">
      <c r="B45" s="1"/>
      <c r="C45" s="3">
        <v>43</v>
      </c>
      <c r="D45" s="46">
        <f t="shared" si="11"/>
        <v>300.00000000000085</v>
      </c>
      <c r="E45" s="46">
        <f t="shared" si="0"/>
        <v>16.666666666666668</v>
      </c>
      <c r="F45" s="46">
        <f t="shared" si="1"/>
        <v>4.4275000000000126</v>
      </c>
      <c r="G45" s="47">
        <f t="shared" si="2"/>
        <v>21.09416666666668</v>
      </c>
      <c r="H45" s="46">
        <f t="shared" si="3"/>
        <v>7.5021527777777735</v>
      </c>
      <c r="I45" s="46">
        <f t="shared" si="12"/>
        <v>89.902847222222874</v>
      </c>
      <c r="J45" s="47">
        <f t="shared" si="4"/>
        <v>24.168819444444441</v>
      </c>
      <c r="K45" s="26">
        <f t="shared" si="14"/>
        <v>384.07005549977885</v>
      </c>
      <c r="L45" s="26">
        <f t="shared" si="5"/>
        <v>18.784594303343905</v>
      </c>
      <c r="M45" s="26">
        <f t="shared" si="15"/>
        <v>5.6682339024175699</v>
      </c>
      <c r="N45" s="40">
        <f t="shared" si="16"/>
        <v>24.452828205761474</v>
      </c>
    </row>
    <row r="46" spans="2:14" ht="15" customHeight="1">
      <c r="B46" s="1"/>
      <c r="C46" s="3">
        <v>44</v>
      </c>
      <c r="D46" s="46">
        <f t="shared" si="11"/>
        <v>283.33333333333417</v>
      </c>
      <c r="E46" s="46">
        <f t="shared" si="0"/>
        <v>16.666666666666668</v>
      </c>
      <c r="F46" s="46">
        <f t="shared" si="1"/>
        <v>4.1815277777777906</v>
      </c>
      <c r="G46" s="47">
        <f t="shared" si="2"/>
        <v>20.848194444444459</v>
      </c>
      <c r="H46" s="46">
        <f t="shared" si="3"/>
        <v>7.5021527777777735</v>
      </c>
      <c r="I46" s="46">
        <f t="shared" si="12"/>
        <v>86.582222222222896</v>
      </c>
      <c r="J46" s="47">
        <f t="shared" si="4"/>
        <v>24.168819444444441</v>
      </c>
      <c r="K46" s="26">
        <f t="shared" si="14"/>
        <v>365.28546119643494</v>
      </c>
      <c r="L46" s="26">
        <f t="shared" si="5"/>
        <v>19.061823607604087</v>
      </c>
      <c r="M46" s="26">
        <f t="shared" si="15"/>
        <v>5.3910045981573864</v>
      </c>
      <c r="N46" s="40">
        <f t="shared" si="16"/>
        <v>24.452828205761474</v>
      </c>
    </row>
    <row r="47" spans="2:14" ht="15" customHeight="1">
      <c r="B47" s="1"/>
      <c r="C47" s="3">
        <v>45</v>
      </c>
      <c r="D47" s="46">
        <f t="shared" si="11"/>
        <v>266.66666666666748</v>
      </c>
      <c r="E47" s="46">
        <f t="shared" si="0"/>
        <v>16.666666666666668</v>
      </c>
      <c r="F47" s="46">
        <f t="shared" si="1"/>
        <v>3.9355555555555681</v>
      </c>
      <c r="G47" s="47">
        <f t="shared" si="2"/>
        <v>20.602222222222235</v>
      </c>
      <c r="H47" s="46">
        <f t="shared" si="3"/>
        <v>7.5021527777777735</v>
      </c>
      <c r="I47" s="46">
        <f t="shared" si="12"/>
        <v>83.015625000000682</v>
      </c>
      <c r="J47" s="47">
        <f t="shared" si="4"/>
        <v>24.168819444444441</v>
      </c>
      <c r="K47" s="26">
        <f t="shared" si="14"/>
        <v>346.22363758883085</v>
      </c>
      <c r="L47" s="26">
        <f t="shared" si="5"/>
        <v>19.343144354346311</v>
      </c>
      <c r="M47" s="26">
        <f t="shared" si="15"/>
        <v>5.1096838514151619</v>
      </c>
      <c r="N47" s="40">
        <f t="shared" si="16"/>
        <v>24.452828205761474</v>
      </c>
    </row>
    <row r="48" spans="2:14" ht="15" customHeight="1">
      <c r="B48" s="1"/>
      <c r="C48" s="3">
        <v>46</v>
      </c>
      <c r="D48" s="46">
        <f t="shared" si="11"/>
        <v>250.00000000000082</v>
      </c>
      <c r="E48" s="46">
        <f t="shared" si="0"/>
        <v>16.666666666666668</v>
      </c>
      <c r="F48" s="46">
        <f t="shared" si="1"/>
        <v>3.6895833333333461</v>
      </c>
      <c r="G48" s="47">
        <f t="shared" si="2"/>
        <v>20.356250000000014</v>
      </c>
      <c r="H48" s="46">
        <f t="shared" si="3"/>
        <v>7.5021527777777735</v>
      </c>
      <c r="I48" s="46">
        <f t="shared" si="12"/>
        <v>79.203055555556261</v>
      </c>
      <c r="J48" s="47">
        <f t="shared" si="4"/>
        <v>24.168819444444441</v>
      </c>
      <c r="K48" s="26">
        <f t="shared" si="14"/>
        <v>326.88049323448456</v>
      </c>
      <c r="L48" s="26">
        <f t="shared" si="5"/>
        <v>19.62861692644254</v>
      </c>
      <c r="M48" s="26">
        <f t="shared" si="15"/>
        <v>4.8242112793189351</v>
      </c>
      <c r="N48" s="40">
        <f t="shared" si="16"/>
        <v>24.452828205761474</v>
      </c>
    </row>
    <row r="49" spans="2:14" ht="15" customHeight="1">
      <c r="B49" s="1"/>
      <c r="C49" s="3">
        <v>47</v>
      </c>
      <c r="D49" s="46">
        <f t="shared" si="11"/>
        <v>233.33333333333417</v>
      </c>
      <c r="E49" s="46">
        <f t="shared" si="0"/>
        <v>16.666666666666668</v>
      </c>
      <c r="F49" s="46">
        <f t="shared" si="1"/>
        <v>3.4436111111111232</v>
      </c>
      <c r="G49" s="47">
        <f t="shared" si="2"/>
        <v>20.110277777777792</v>
      </c>
      <c r="H49" s="46">
        <f t="shared" si="3"/>
        <v>7.5021527777777735</v>
      </c>
      <c r="I49" s="46">
        <f t="shared" si="12"/>
        <v>75.144513888889605</v>
      </c>
      <c r="J49" s="47">
        <f t="shared" si="4"/>
        <v>24.168819444444441</v>
      </c>
      <c r="K49" s="26">
        <f t="shared" si="14"/>
        <v>307.25187630804203</v>
      </c>
      <c r="L49" s="26">
        <f t="shared" si="5"/>
        <v>19.918302597915286</v>
      </c>
      <c r="M49" s="26">
        <f t="shared" si="15"/>
        <v>4.5345256078461871</v>
      </c>
      <c r="N49" s="40">
        <f t="shared" si="16"/>
        <v>24.452828205761474</v>
      </c>
    </row>
    <row r="50" spans="2:14" ht="15" customHeight="1">
      <c r="B50" s="1"/>
      <c r="C50" s="3">
        <v>48</v>
      </c>
      <c r="D50" s="46">
        <f t="shared" si="11"/>
        <v>216.66666666666751</v>
      </c>
      <c r="E50" s="46">
        <f t="shared" si="0"/>
        <v>16.666666666666668</v>
      </c>
      <c r="F50" s="46">
        <f t="shared" si="1"/>
        <v>3.1976388888889011</v>
      </c>
      <c r="G50" s="47">
        <f t="shared" si="2"/>
        <v>19.864305555555568</v>
      </c>
      <c r="H50" s="46">
        <f t="shared" si="3"/>
        <v>7.5021527777777735</v>
      </c>
      <c r="I50" s="46">
        <f t="shared" si="12"/>
        <v>70.840000000000742</v>
      </c>
      <c r="J50" s="47">
        <f t="shared" si="4"/>
        <v>24.168819444444441</v>
      </c>
      <c r="K50" s="26">
        <f t="shared" si="14"/>
        <v>287.33357371012676</v>
      </c>
      <c r="L50" s="26">
        <f t="shared" si="5"/>
        <v>20.21226354708952</v>
      </c>
      <c r="M50" s="26">
        <f t="shared" si="15"/>
        <v>4.2405646586719543</v>
      </c>
      <c r="N50" s="40">
        <f t="shared" si="16"/>
        <v>24.452828205761474</v>
      </c>
    </row>
    <row r="51" spans="2:14" ht="15" customHeight="1">
      <c r="B51" s="1"/>
      <c r="C51" s="3">
        <v>49</v>
      </c>
      <c r="D51" s="46">
        <f t="shared" si="11"/>
        <v>200.00000000000085</v>
      </c>
      <c r="E51" s="46">
        <f t="shared" si="0"/>
        <v>16.666666666666668</v>
      </c>
      <c r="F51" s="46">
        <f t="shared" si="1"/>
        <v>2.9516666666666791</v>
      </c>
      <c r="G51" s="47">
        <f t="shared" si="2"/>
        <v>19.618333333333347</v>
      </c>
      <c r="H51" s="46">
        <f t="shared" si="3"/>
        <v>7.5021527777777735</v>
      </c>
      <c r="I51" s="46">
        <f t="shared" si="12"/>
        <v>66.289513888889644</v>
      </c>
      <c r="J51" s="47">
        <f t="shared" si="4"/>
        <v>24.168819444444441</v>
      </c>
      <c r="K51" s="26">
        <f t="shared" si="14"/>
        <v>267.12131016303726</v>
      </c>
      <c r="L51" s="26">
        <f t="shared" si="5"/>
        <v>20.510562869938649</v>
      </c>
      <c r="M51" s="26">
        <f t="shared" si="15"/>
        <v>3.9422653358228255</v>
      </c>
      <c r="N51" s="40">
        <f t="shared" si="16"/>
        <v>24.452828205761474</v>
      </c>
    </row>
    <row r="52" spans="2:14" ht="15" customHeight="1">
      <c r="B52" s="1"/>
      <c r="C52" s="3">
        <v>50</v>
      </c>
      <c r="D52" s="46">
        <f t="shared" si="11"/>
        <v>183.3333333333342</v>
      </c>
      <c r="E52" s="46">
        <f t="shared" si="0"/>
        <v>16.666666666666668</v>
      </c>
      <c r="F52" s="46">
        <f t="shared" si="1"/>
        <v>2.7056944444444575</v>
      </c>
      <c r="G52" s="47">
        <f t="shared" si="2"/>
        <v>19.372361111111125</v>
      </c>
      <c r="H52" s="46">
        <f t="shared" si="3"/>
        <v>7.5021527777777735</v>
      </c>
      <c r="I52" s="46">
        <f t="shared" si="12"/>
        <v>61.493055555556332</v>
      </c>
      <c r="J52" s="47">
        <f t="shared" si="4"/>
        <v>24.168819444444441</v>
      </c>
      <c r="K52" s="26">
        <f t="shared" si="14"/>
        <v>246.61074729309863</v>
      </c>
      <c r="L52" s="26">
        <f t="shared" si="5"/>
        <v>20.813264593627494</v>
      </c>
      <c r="M52" s="26">
        <f t="shared" si="15"/>
        <v>3.6395636121339807</v>
      </c>
      <c r="N52" s="40">
        <f t="shared" si="16"/>
        <v>24.452828205761474</v>
      </c>
    </row>
    <row r="53" spans="2:14" ht="15" customHeight="1">
      <c r="B53" s="1"/>
      <c r="C53" s="3">
        <v>51</v>
      </c>
      <c r="D53" s="46">
        <f t="shared" si="11"/>
        <v>166.66666666666754</v>
      </c>
      <c r="E53" s="46">
        <f t="shared" si="0"/>
        <v>16.666666666666668</v>
      </c>
      <c r="F53" s="46">
        <f t="shared" si="1"/>
        <v>2.4597222222222355</v>
      </c>
      <c r="G53" s="47">
        <f t="shared" si="2"/>
        <v>19.126388888888904</v>
      </c>
      <c r="H53" s="46">
        <f t="shared" si="3"/>
        <v>7.5021527777777735</v>
      </c>
      <c r="I53" s="46">
        <f t="shared" si="12"/>
        <v>56.450625000000791</v>
      </c>
      <c r="J53" s="47">
        <f t="shared" si="4"/>
        <v>24.168819444444441</v>
      </c>
      <c r="K53" s="26">
        <f t="shared" si="14"/>
        <v>225.79748269947112</v>
      </c>
      <c r="L53" s="26">
        <f t="shared" si="5"/>
        <v>21.120433690255112</v>
      </c>
      <c r="M53" s="26">
        <f t="shared" si="15"/>
        <v>3.3323945155063615</v>
      </c>
      <c r="N53" s="40">
        <f t="shared" si="16"/>
        <v>24.452828205761474</v>
      </c>
    </row>
    <row r="54" spans="2:14" ht="15" customHeight="1">
      <c r="B54" s="1"/>
      <c r="C54" s="3">
        <v>52</v>
      </c>
      <c r="D54" s="46">
        <f t="shared" si="11"/>
        <v>150.00000000000088</v>
      </c>
      <c r="E54" s="46">
        <f t="shared" si="0"/>
        <v>16.666666666666668</v>
      </c>
      <c r="F54" s="46">
        <f t="shared" si="1"/>
        <v>2.2137500000000134</v>
      </c>
      <c r="G54" s="47">
        <f t="shared" si="2"/>
        <v>18.880416666666683</v>
      </c>
      <c r="H54" s="46">
        <f t="shared" si="3"/>
        <v>7.5021527777777735</v>
      </c>
      <c r="I54" s="46">
        <f t="shared" si="12"/>
        <v>51.162222222223029</v>
      </c>
      <c r="J54" s="47">
        <f t="shared" si="4"/>
        <v>24.168819444444441</v>
      </c>
      <c r="K54" s="26">
        <f t="shared" si="14"/>
        <v>204.67704900921601</v>
      </c>
      <c r="L54" s="26">
        <f t="shared" si="5"/>
        <v>21.432136090800462</v>
      </c>
      <c r="M54" s="26">
        <f t="shared" si="15"/>
        <v>3.0206921149610131</v>
      </c>
      <c r="N54" s="40">
        <f t="shared" si="16"/>
        <v>24.452828205761474</v>
      </c>
    </row>
    <row r="55" spans="2:14" ht="15" customHeight="1">
      <c r="B55" s="1"/>
      <c r="C55" s="3">
        <v>53</v>
      </c>
      <c r="D55" s="46">
        <f t="shared" si="11"/>
        <v>133.33333333333422</v>
      </c>
      <c r="E55" s="46">
        <f t="shared" si="0"/>
        <v>16.666666666666668</v>
      </c>
      <c r="F55" s="46">
        <f t="shared" si="1"/>
        <v>1.9677777777777912</v>
      </c>
      <c r="G55" s="47">
        <f t="shared" si="2"/>
        <v>18.634444444444458</v>
      </c>
      <c r="H55" s="46">
        <f t="shared" si="3"/>
        <v>7.5021527777777735</v>
      </c>
      <c r="I55" s="46">
        <f t="shared" si="12"/>
        <v>45.627847222223046</v>
      </c>
      <c r="J55" s="47">
        <f t="shared" si="4"/>
        <v>24.168819444444441</v>
      </c>
      <c r="K55" s="26">
        <f t="shared" si="14"/>
        <v>183.24491291841554</v>
      </c>
      <c r="L55" s="26">
        <f t="shared" si="5"/>
        <v>21.748438699273859</v>
      </c>
      <c r="M55" s="26">
        <f t="shared" si="15"/>
        <v>2.7043895064876162</v>
      </c>
      <c r="N55" s="40">
        <f t="shared" si="16"/>
        <v>24.452828205761474</v>
      </c>
    </row>
    <row r="56" spans="2:14" ht="15" customHeight="1">
      <c r="B56" s="1"/>
      <c r="C56" s="3">
        <v>54</v>
      </c>
      <c r="D56" s="46">
        <f t="shared" si="11"/>
        <v>116.66666666666755</v>
      </c>
      <c r="E56" s="46">
        <f t="shared" si="0"/>
        <v>16.666666666666668</v>
      </c>
      <c r="F56" s="46">
        <f t="shared" si="1"/>
        <v>1.7218055555555687</v>
      </c>
      <c r="G56" s="47">
        <f t="shared" si="2"/>
        <v>18.388472222222237</v>
      </c>
      <c r="H56" s="46">
        <f t="shared" si="3"/>
        <v>7.5021527777777735</v>
      </c>
      <c r="I56" s="46">
        <f t="shared" si="12"/>
        <v>39.847500000000842</v>
      </c>
      <c r="J56" s="47">
        <f t="shared" si="4"/>
        <v>24.168819444444441</v>
      </c>
      <c r="K56" s="26">
        <f t="shared" si="14"/>
        <v>161.49647421914167</v>
      </c>
      <c r="L56" s="26">
        <f t="shared" si="5"/>
        <v>22.069409407077309</v>
      </c>
      <c r="M56" s="26">
        <f t="shared" si="15"/>
        <v>2.3834187986841662</v>
      </c>
      <c r="N56" s="40">
        <f t="shared" si="16"/>
        <v>24.452828205761474</v>
      </c>
    </row>
    <row r="57" spans="2:14" ht="15" customHeight="1">
      <c r="B57" s="1"/>
      <c r="C57" s="3">
        <v>55</v>
      </c>
      <c r="D57" s="46">
        <f t="shared" si="11"/>
        <v>100.00000000000088</v>
      </c>
      <c r="E57" s="46">
        <f t="shared" si="0"/>
        <v>16.666666666666668</v>
      </c>
      <c r="F57" s="46">
        <f t="shared" si="1"/>
        <v>1.4758333333333464</v>
      </c>
      <c r="G57" s="47">
        <f t="shared" si="2"/>
        <v>18.142500000000013</v>
      </c>
      <c r="H57" s="46">
        <f t="shared" si="3"/>
        <v>7.5021527777777735</v>
      </c>
      <c r="I57" s="46">
        <f t="shared" si="12"/>
        <v>33.821180555556417</v>
      </c>
      <c r="J57" s="47">
        <f t="shared" si="4"/>
        <v>24.168819444444441</v>
      </c>
      <c r="K57" s="26">
        <f t="shared" si="14"/>
        <v>139.42706481206437</v>
      </c>
      <c r="L57" s="26">
        <f t="shared" si="5"/>
        <v>22.395117107576759</v>
      </c>
      <c r="M57" s="26">
        <f t="shared" si="15"/>
        <v>2.0577110981847166</v>
      </c>
      <c r="N57" s="40">
        <f t="shared" si="16"/>
        <v>24.452828205761474</v>
      </c>
    </row>
    <row r="58" spans="2:14" ht="15" customHeight="1">
      <c r="B58" s="1"/>
      <c r="C58" s="3">
        <v>56</v>
      </c>
      <c r="D58" s="46">
        <f t="shared" si="11"/>
        <v>83.33333333333421</v>
      </c>
      <c r="E58" s="46">
        <f t="shared" si="0"/>
        <v>16.666666666666668</v>
      </c>
      <c r="F58" s="46">
        <f t="shared" si="1"/>
        <v>1.2298611111111242</v>
      </c>
      <c r="G58" s="47">
        <f t="shared" si="2"/>
        <v>17.896527777777791</v>
      </c>
      <c r="H58" s="46">
        <f t="shared" si="3"/>
        <v>7.5021527777777735</v>
      </c>
      <c r="I58" s="46">
        <f t="shared" si="12"/>
        <v>27.54888888888977</v>
      </c>
      <c r="J58" s="47">
        <f t="shared" si="4"/>
        <v>24.168819444444441</v>
      </c>
      <c r="K58" s="26">
        <f t="shared" si="14"/>
        <v>117.03194770448761</v>
      </c>
      <c r="L58" s="26">
        <f t="shared" si="5"/>
        <v>22.725631710889409</v>
      </c>
      <c r="M58" s="26">
        <f t="shared" si="15"/>
        <v>1.7271964948720631</v>
      </c>
      <c r="N58" s="40">
        <f t="shared" si="16"/>
        <v>24.452828205761474</v>
      </c>
    </row>
    <row r="59" spans="2:14" ht="15" customHeight="1">
      <c r="B59" s="1"/>
      <c r="C59" s="3">
        <v>57</v>
      </c>
      <c r="D59" s="46">
        <f t="shared" si="11"/>
        <v>66.666666666667538</v>
      </c>
      <c r="E59" s="46">
        <f t="shared" si="0"/>
        <v>16.666666666666668</v>
      </c>
      <c r="F59" s="46">
        <f t="shared" si="1"/>
        <v>0.98388888888890191</v>
      </c>
      <c r="G59" s="47">
        <f t="shared" si="2"/>
        <v>17.65055555555557</v>
      </c>
      <c r="H59" s="46">
        <f t="shared" si="3"/>
        <v>7.5021527777777735</v>
      </c>
      <c r="I59" s="46">
        <f t="shared" si="12"/>
        <v>21.030625000000899</v>
      </c>
      <c r="J59" s="47">
        <f t="shared" si="4"/>
        <v>24.168819444444441</v>
      </c>
      <c r="K59" s="26">
        <f t="shared" si="14"/>
        <v>94.30631599359819</v>
      </c>
      <c r="L59" s="26">
        <f t="shared" si="5"/>
        <v>23.061024158889289</v>
      </c>
      <c r="M59" s="26">
        <f t="shared" si="15"/>
        <v>1.3918040468721866</v>
      </c>
      <c r="N59" s="40">
        <f t="shared" si="16"/>
        <v>24.452828205761474</v>
      </c>
    </row>
    <row r="60" spans="2:14" ht="15" customHeight="1">
      <c r="B60" s="1"/>
      <c r="C60" s="3">
        <v>58</v>
      </c>
      <c r="D60" s="46">
        <f t="shared" si="11"/>
        <v>50.000000000000867</v>
      </c>
      <c r="E60" s="46">
        <f t="shared" si="0"/>
        <v>16.666666666666668</v>
      </c>
      <c r="F60" s="46">
        <f t="shared" si="1"/>
        <v>0.73791666666667954</v>
      </c>
      <c r="G60" s="47">
        <f t="shared" si="2"/>
        <v>17.404583333333349</v>
      </c>
      <c r="H60" s="46">
        <f t="shared" si="3"/>
        <v>7.5021527777777735</v>
      </c>
      <c r="I60" s="46">
        <f t="shared" si="12"/>
        <v>14.266388888889807</v>
      </c>
      <c r="J60" s="47">
        <f t="shared" si="4"/>
        <v>24.168819444444441</v>
      </c>
      <c r="K60" s="26">
        <f t="shared" si="14"/>
        <v>71.245291834708894</v>
      </c>
      <c r="L60" s="26">
        <f t="shared" si="5"/>
        <v>23.401366440434227</v>
      </c>
      <c r="M60" s="26">
        <f t="shared" si="15"/>
        <v>1.0514617653272453</v>
      </c>
      <c r="N60" s="40">
        <f t="shared" si="16"/>
        <v>24.452828205761474</v>
      </c>
    </row>
    <row r="61" spans="2:14" ht="15" customHeight="1">
      <c r="B61" s="1"/>
      <c r="C61" s="3">
        <v>59</v>
      </c>
      <c r="D61" s="46">
        <f t="shared" si="11"/>
        <v>33.333333333334195</v>
      </c>
      <c r="E61" s="46">
        <f t="shared" si="0"/>
        <v>16.666666666666668</v>
      </c>
      <c r="F61" s="46">
        <f t="shared" si="1"/>
        <v>0.49194444444445723</v>
      </c>
      <c r="G61" s="47">
        <f t="shared" si="2"/>
        <v>17.158611111111124</v>
      </c>
      <c r="H61" s="46">
        <f t="shared" si="3"/>
        <v>7.5021527777777735</v>
      </c>
      <c r="I61" s="46">
        <f t="shared" si="12"/>
        <v>7.2561805555564902</v>
      </c>
      <c r="J61" s="47">
        <f t="shared" si="4"/>
        <v>24.168819444444441</v>
      </c>
      <c r="K61" s="26">
        <f t="shared" si="14"/>
        <v>47.843925394274663</v>
      </c>
      <c r="L61" s="26">
        <f t="shared" si="5"/>
        <v>23.746731606817637</v>
      </c>
      <c r="M61" s="26">
        <f t="shared" si="15"/>
        <v>0.70609659894383692</v>
      </c>
      <c r="N61" s="40">
        <f t="shared" si="16"/>
        <v>24.452828205761474</v>
      </c>
    </row>
    <row r="62" spans="2:14" ht="15" customHeight="1">
      <c r="B62" s="1"/>
      <c r="C62" s="3">
        <v>60</v>
      </c>
      <c r="D62" s="46">
        <f t="shared" si="11"/>
        <v>16.666666666667528</v>
      </c>
      <c r="E62" s="46">
        <f t="shared" si="0"/>
        <v>16.666666666666668</v>
      </c>
      <c r="F62" s="46">
        <f t="shared" si="1"/>
        <v>0.24597222222223494</v>
      </c>
      <c r="G62" s="47">
        <f t="shared" si="2"/>
        <v>16.912638888888903</v>
      </c>
      <c r="H62" s="46">
        <f t="shared" si="3"/>
        <v>7.5021527777777735</v>
      </c>
      <c r="I62" s="46">
        <f t="shared" si="12"/>
        <v>9.5212726591853425E-13</v>
      </c>
      <c r="J62" s="47">
        <f t="shared" si="4"/>
        <v>24.168819444444441</v>
      </c>
      <c r="K62" s="26">
        <f t="shared" si="14"/>
        <v>24.097193787457027</v>
      </c>
      <c r="L62" s="26">
        <f t="shared" si="5"/>
        <v>24.097193787448255</v>
      </c>
      <c r="M62" s="26">
        <f t="shared" si="15"/>
        <v>0.35563441831321996</v>
      </c>
      <c r="N62" s="40">
        <f t="shared" si="16"/>
        <v>24.452828205761474</v>
      </c>
    </row>
    <row r="63" spans="2:14" ht="15" customHeight="1">
      <c r="B63" s="1"/>
      <c r="D63" s="21"/>
      <c r="E63" s="47">
        <f t="shared" ref="E63:H63" si="17">SUM(E3:E62)</f>
        <v>999.99999999999909</v>
      </c>
      <c r="F63" s="47">
        <f t="shared" si="17"/>
        <v>450.12916666666729</v>
      </c>
      <c r="G63" s="47">
        <f t="shared" si="17"/>
        <v>1450.1291666666677</v>
      </c>
      <c r="H63" s="47">
        <f t="shared" si="17"/>
        <v>450.12916666666678</v>
      </c>
      <c r="I63" s="46"/>
      <c r="J63" s="47">
        <f>SUM(J3:J62)</f>
        <v>1450.1291666666657</v>
      </c>
      <c r="K63" s="26"/>
      <c r="L63" s="40">
        <f t="shared" ref="L63:N63" si="18">SUM(L3:L62)</f>
        <v>999.99999999999147</v>
      </c>
      <c r="M63" s="40">
        <f t="shared" si="18"/>
        <v>428.26006694091581</v>
      </c>
      <c r="N63" s="40">
        <f t="shared" si="18"/>
        <v>1428.2600669409071</v>
      </c>
    </row>
    <row r="64" spans="2:14" ht="15" customHeight="1">
      <c r="B64" s="1"/>
      <c r="F64" s="2" t="s">
        <v>13</v>
      </c>
      <c r="G64" s="1" t="e">
        <f>G63/#REF!</f>
        <v>#REF!</v>
      </c>
      <c r="M64" s="2"/>
    </row>
    <row r="65" spans="2:13" ht="15" customHeight="1">
      <c r="B65" s="1"/>
    </row>
    <row r="66" spans="2:13" ht="15" customHeight="1">
      <c r="B66" s="1"/>
      <c r="G66" s="7"/>
    </row>
    <row r="67" spans="2:13" ht="15" customHeight="1">
      <c r="B67" s="1"/>
      <c r="F67" s="1">
        <f>E63+F63</f>
        <v>1450.1291666666664</v>
      </c>
      <c r="G67" s="1">
        <f>F67/2</f>
        <v>725.06458333333319</v>
      </c>
      <c r="M67" s="1"/>
    </row>
    <row r="68" spans="2:13" ht="15" customHeight="1">
      <c r="B68" s="1"/>
    </row>
    <row r="69" spans="2:13" ht="15" customHeight="1">
      <c r="B69" s="1"/>
      <c r="E69" s="1">
        <f>E63+F63</f>
        <v>1450.1291666666664</v>
      </c>
      <c r="F69" s="1">
        <f>E69/B4</f>
        <v>24.168819444444441</v>
      </c>
      <c r="M69" s="1"/>
    </row>
    <row r="70" spans="2:13" ht="15" customHeight="1">
      <c r="B70" s="1"/>
    </row>
    <row r="71" spans="2:13" ht="15" customHeight="1">
      <c r="B71" s="1"/>
    </row>
    <row r="72" spans="2:13" ht="15" customHeight="1">
      <c r="B72" s="1"/>
    </row>
    <row r="73" spans="2:13" ht="15" customHeight="1">
      <c r="B73" s="1"/>
    </row>
    <row r="74" spans="2:13" ht="15" customHeight="1">
      <c r="B74" s="1"/>
    </row>
    <row r="75" spans="2:13" ht="15" customHeight="1">
      <c r="B75" s="1"/>
    </row>
    <row r="76" spans="2:13" ht="15" customHeight="1">
      <c r="B76" s="1"/>
    </row>
    <row r="77" spans="2:13" ht="15" customHeight="1">
      <c r="B77" s="1"/>
    </row>
    <row r="78" spans="2:13" ht="15" customHeight="1">
      <c r="B78" s="1"/>
    </row>
    <row r="79" spans="2:13" ht="15" customHeight="1">
      <c r="B79" s="1"/>
    </row>
    <row r="80" spans="2:13" ht="15" customHeight="1">
      <c r="B80" s="1"/>
    </row>
    <row r="81" spans="2:2" ht="15" customHeight="1">
      <c r="B81" s="1"/>
    </row>
    <row r="82" spans="2:2" ht="15" customHeight="1">
      <c r="B82" s="1"/>
    </row>
    <row r="83" spans="2:2" ht="15" customHeight="1">
      <c r="B83" s="1"/>
    </row>
    <row r="84" spans="2:2" ht="15" customHeight="1">
      <c r="B84" s="1"/>
    </row>
    <row r="85" spans="2:2" ht="15" customHeight="1">
      <c r="B85" s="1"/>
    </row>
    <row r="86" spans="2:2" ht="15" customHeight="1">
      <c r="B86" s="1"/>
    </row>
    <row r="87" spans="2:2" ht="15" customHeight="1">
      <c r="B87" s="1"/>
    </row>
    <row r="88" spans="2:2" ht="15" customHeight="1">
      <c r="B88" s="1"/>
    </row>
    <row r="89" spans="2:2" ht="15" customHeight="1">
      <c r="B89" s="1"/>
    </row>
    <row r="90" spans="2:2" ht="15" customHeight="1">
      <c r="B90" s="1"/>
    </row>
    <row r="91" spans="2:2" ht="15" customHeight="1">
      <c r="B91" s="1"/>
    </row>
    <row r="92" spans="2:2" ht="15" customHeight="1">
      <c r="B92" s="1"/>
    </row>
    <row r="93" spans="2:2" ht="15" customHeight="1">
      <c r="B93" s="1"/>
    </row>
    <row r="94" spans="2:2" ht="15" customHeight="1">
      <c r="B94" s="1"/>
    </row>
    <row r="95" spans="2:2" ht="15" customHeight="1">
      <c r="B95" s="1"/>
    </row>
    <row r="96" spans="2:2" ht="15" customHeight="1">
      <c r="B96" s="1"/>
    </row>
    <row r="97" spans="2:2" ht="15" customHeight="1">
      <c r="B97" s="1"/>
    </row>
    <row r="98" spans="2:2" ht="15" customHeight="1">
      <c r="B98" s="1"/>
    </row>
    <row r="99" spans="2:2" ht="15" customHeight="1">
      <c r="B99" s="1"/>
    </row>
    <row r="100" spans="2:2" ht="15" customHeight="1">
      <c r="B100" s="1"/>
    </row>
    <row r="101" spans="2:2" ht="15" customHeight="1">
      <c r="B101" s="1"/>
    </row>
    <row r="102" spans="2:2" ht="15" customHeight="1">
      <c r="B102" s="1"/>
    </row>
    <row r="103" spans="2:2" ht="15" customHeight="1">
      <c r="B103" s="1"/>
    </row>
    <row r="104" spans="2:2" ht="15" customHeight="1">
      <c r="B104" s="1"/>
    </row>
    <row r="105" spans="2:2" ht="15" customHeight="1">
      <c r="B105" s="1"/>
    </row>
    <row r="106" spans="2:2" ht="15" customHeight="1">
      <c r="B106" s="1"/>
    </row>
    <row r="107" spans="2:2" ht="15" customHeight="1">
      <c r="B107" s="1"/>
    </row>
    <row r="108" spans="2:2" ht="15" customHeight="1">
      <c r="B108" s="1"/>
    </row>
    <row r="109" spans="2:2" ht="15" customHeight="1">
      <c r="B109" s="1"/>
    </row>
    <row r="110" spans="2:2" ht="15" customHeight="1">
      <c r="B110" s="1"/>
    </row>
    <row r="111" spans="2:2" ht="15" customHeight="1">
      <c r="B111" s="1"/>
    </row>
    <row r="112" spans="2:2" ht="15" customHeight="1">
      <c r="B112" s="1"/>
    </row>
    <row r="113" spans="2:2" ht="15" customHeight="1">
      <c r="B113" s="1"/>
    </row>
    <row r="114" spans="2:2" ht="15" customHeight="1">
      <c r="B114" s="1"/>
    </row>
    <row r="115" spans="2:2" ht="15" customHeight="1">
      <c r="B115" s="1"/>
    </row>
    <row r="116" spans="2:2" ht="15" customHeight="1">
      <c r="B116" s="1"/>
    </row>
    <row r="117" spans="2:2" ht="15" customHeight="1">
      <c r="B117" s="1"/>
    </row>
    <row r="118" spans="2:2" ht="15" customHeight="1">
      <c r="B118" s="1"/>
    </row>
    <row r="119" spans="2:2" ht="15" customHeight="1">
      <c r="B119" s="1"/>
    </row>
    <row r="120" spans="2:2" ht="15" customHeight="1">
      <c r="B120" s="1"/>
    </row>
    <row r="121" spans="2:2" ht="15" customHeight="1">
      <c r="B121" s="1"/>
    </row>
    <row r="122" spans="2:2" ht="15" customHeight="1">
      <c r="B122" s="1"/>
    </row>
    <row r="123" spans="2:2" ht="15" customHeight="1">
      <c r="B123" s="1"/>
    </row>
    <row r="124" spans="2:2" ht="15" customHeight="1">
      <c r="B124" s="1"/>
    </row>
    <row r="125" spans="2:2" ht="15" customHeight="1">
      <c r="B125" s="1"/>
    </row>
    <row r="126" spans="2:2" ht="15" customHeight="1">
      <c r="B126" s="1"/>
    </row>
    <row r="127" spans="2:2" ht="15" customHeight="1">
      <c r="B127" s="1"/>
    </row>
    <row r="128" spans="2:2" ht="15" customHeight="1">
      <c r="B128" s="1"/>
    </row>
    <row r="129" spans="2:2" ht="15" customHeight="1">
      <c r="B129" s="1"/>
    </row>
    <row r="130" spans="2:2" ht="15" customHeight="1">
      <c r="B130" s="1"/>
    </row>
    <row r="131" spans="2:2" ht="15" customHeight="1">
      <c r="B131" s="1"/>
    </row>
    <row r="132" spans="2:2" ht="15" customHeight="1">
      <c r="B132" s="1"/>
    </row>
    <row r="133" spans="2:2" ht="15" customHeight="1">
      <c r="B133" s="1"/>
    </row>
    <row r="134" spans="2:2" ht="15" customHeight="1">
      <c r="B134" s="1"/>
    </row>
    <row r="135" spans="2:2" ht="15" customHeight="1">
      <c r="B135" s="1"/>
    </row>
    <row r="136" spans="2:2" ht="15" customHeight="1">
      <c r="B136" s="1"/>
    </row>
    <row r="137" spans="2:2" ht="15" customHeight="1">
      <c r="B137" s="1"/>
    </row>
    <row r="138" spans="2:2" ht="15" customHeight="1">
      <c r="B138" s="1"/>
    </row>
    <row r="139" spans="2:2" ht="15" customHeight="1">
      <c r="B139" s="1"/>
    </row>
    <row r="140" spans="2:2" ht="15" customHeight="1">
      <c r="B140" s="1"/>
    </row>
    <row r="141" spans="2:2" ht="15" customHeight="1">
      <c r="B141" s="1"/>
    </row>
    <row r="142" spans="2:2" ht="15" customHeight="1">
      <c r="B142" s="1"/>
    </row>
    <row r="143" spans="2:2" ht="15" customHeight="1">
      <c r="B143" s="1"/>
    </row>
    <row r="144" spans="2:2" ht="15" customHeight="1">
      <c r="B144" s="1"/>
    </row>
    <row r="145" spans="2:2" ht="15" customHeight="1">
      <c r="B145" s="1"/>
    </row>
    <row r="146" spans="2:2" ht="15" customHeight="1">
      <c r="B146" s="1"/>
    </row>
    <row r="147" spans="2:2" ht="15" customHeight="1">
      <c r="B147" s="1"/>
    </row>
    <row r="148" spans="2:2" ht="15" customHeight="1">
      <c r="B148" s="1"/>
    </row>
    <row r="149" spans="2:2" ht="15" customHeight="1">
      <c r="B149" s="1"/>
    </row>
    <row r="150" spans="2:2" ht="15" customHeight="1">
      <c r="B150" s="1"/>
    </row>
    <row r="151" spans="2:2" ht="15" customHeight="1">
      <c r="B151" s="1"/>
    </row>
    <row r="152" spans="2:2" ht="15" customHeight="1">
      <c r="B152" s="1"/>
    </row>
    <row r="153" spans="2:2" ht="15" customHeight="1">
      <c r="B153" s="1"/>
    </row>
    <row r="154" spans="2:2" ht="15" customHeight="1">
      <c r="B154" s="1"/>
    </row>
    <row r="155" spans="2:2" ht="15" customHeight="1">
      <c r="B155" s="1"/>
    </row>
    <row r="156" spans="2:2" ht="15" customHeight="1">
      <c r="B156" s="1"/>
    </row>
    <row r="157" spans="2:2" ht="15" customHeight="1">
      <c r="B157" s="1"/>
    </row>
    <row r="158" spans="2:2" ht="15" customHeight="1">
      <c r="B158" s="1"/>
    </row>
    <row r="159" spans="2:2" ht="15" customHeight="1">
      <c r="B159" s="1"/>
    </row>
    <row r="160" spans="2:2" ht="15" customHeight="1">
      <c r="B160" s="1"/>
    </row>
    <row r="161" spans="2:2" ht="15" customHeight="1">
      <c r="B161" s="1"/>
    </row>
    <row r="162" spans="2:2" ht="15" customHeight="1">
      <c r="B162" s="1"/>
    </row>
    <row r="163" spans="2:2" ht="15" customHeight="1">
      <c r="B163" s="1"/>
    </row>
    <row r="164" spans="2:2" ht="15" customHeight="1">
      <c r="B164" s="1"/>
    </row>
    <row r="165" spans="2:2" ht="15" customHeight="1">
      <c r="B165" s="1"/>
    </row>
    <row r="166" spans="2:2" ht="15" customHeight="1">
      <c r="B166" s="1"/>
    </row>
    <row r="167" spans="2:2" ht="15" customHeight="1">
      <c r="B167" s="1"/>
    </row>
    <row r="168" spans="2:2" ht="15" customHeight="1">
      <c r="B168" s="1"/>
    </row>
    <row r="169" spans="2:2" ht="15" customHeight="1">
      <c r="B169" s="1"/>
    </row>
    <row r="170" spans="2:2" ht="15" customHeight="1">
      <c r="B170" s="1"/>
    </row>
    <row r="171" spans="2:2" ht="15" customHeight="1">
      <c r="B171" s="1"/>
    </row>
    <row r="172" spans="2:2" ht="15" customHeight="1">
      <c r="B172" s="1"/>
    </row>
    <row r="173" spans="2:2" ht="15" customHeight="1">
      <c r="B173" s="1"/>
    </row>
    <row r="174" spans="2:2" ht="15" customHeight="1">
      <c r="B174" s="1"/>
    </row>
    <row r="175" spans="2:2" ht="15" customHeight="1">
      <c r="B175" s="1"/>
    </row>
    <row r="176" spans="2:2" ht="15" customHeight="1">
      <c r="B176" s="1"/>
    </row>
    <row r="177" spans="2:2" ht="15" customHeight="1">
      <c r="B177" s="1"/>
    </row>
    <row r="178" spans="2:2" ht="15" customHeight="1">
      <c r="B178" s="1"/>
    </row>
    <row r="179" spans="2:2" ht="15" customHeight="1">
      <c r="B179" s="1"/>
    </row>
    <row r="180" spans="2:2" ht="15" customHeight="1">
      <c r="B180" s="1"/>
    </row>
    <row r="181" spans="2:2" ht="15" customHeight="1">
      <c r="B181" s="1"/>
    </row>
    <row r="182" spans="2:2" ht="15" customHeight="1">
      <c r="B182" s="1"/>
    </row>
    <row r="183" spans="2:2" ht="15" customHeight="1">
      <c r="B183" s="1"/>
    </row>
    <row r="184" spans="2:2" ht="15" customHeight="1">
      <c r="B184" s="1"/>
    </row>
    <row r="185" spans="2:2" ht="15" customHeight="1">
      <c r="B185" s="1"/>
    </row>
    <row r="186" spans="2:2" ht="15" customHeight="1">
      <c r="B186" s="1"/>
    </row>
    <row r="187" spans="2:2" ht="15" customHeight="1">
      <c r="B187" s="1"/>
    </row>
    <row r="188" spans="2:2" ht="15" customHeight="1">
      <c r="B188" s="1"/>
    </row>
    <row r="189" spans="2:2" ht="15" customHeight="1">
      <c r="B189" s="1"/>
    </row>
    <row r="190" spans="2:2" ht="15" customHeight="1">
      <c r="B190" s="1"/>
    </row>
    <row r="191" spans="2:2" ht="15" customHeight="1">
      <c r="B191" s="1"/>
    </row>
    <row r="192" spans="2:2" ht="15" customHeight="1">
      <c r="B192" s="1"/>
    </row>
    <row r="193" spans="2:2" ht="15" customHeight="1">
      <c r="B193" s="1"/>
    </row>
    <row r="194" spans="2:2" ht="15" customHeight="1">
      <c r="B194" s="1"/>
    </row>
    <row r="195" spans="2:2" ht="15" customHeight="1">
      <c r="B195" s="1"/>
    </row>
    <row r="196" spans="2:2" ht="15" customHeight="1">
      <c r="B196" s="1"/>
    </row>
    <row r="197" spans="2:2" ht="15" customHeight="1">
      <c r="B197" s="1"/>
    </row>
    <row r="198" spans="2:2" ht="15" customHeight="1">
      <c r="B198" s="1"/>
    </row>
    <row r="199" spans="2:2" ht="15" customHeight="1">
      <c r="B199" s="1"/>
    </row>
    <row r="200" spans="2:2" ht="15" customHeight="1">
      <c r="B200" s="1"/>
    </row>
    <row r="201" spans="2:2" ht="15" customHeight="1">
      <c r="B201" s="1"/>
    </row>
    <row r="202" spans="2:2" ht="15" customHeight="1">
      <c r="B202" s="1"/>
    </row>
    <row r="203" spans="2:2" ht="15" customHeight="1">
      <c r="B203" s="1"/>
    </row>
    <row r="204" spans="2:2" ht="15" customHeight="1">
      <c r="B204" s="1"/>
    </row>
    <row r="205" spans="2:2" ht="15" customHeight="1">
      <c r="B205" s="1"/>
    </row>
    <row r="206" spans="2:2" ht="15" customHeight="1">
      <c r="B206" s="1"/>
    </row>
    <row r="207" spans="2:2" ht="15" customHeight="1">
      <c r="B207" s="1"/>
    </row>
    <row r="208" spans="2:2" ht="15" customHeight="1">
      <c r="B208" s="1"/>
    </row>
    <row r="209" spans="2:2" ht="15" customHeight="1">
      <c r="B209" s="1"/>
    </row>
    <row r="210" spans="2:2" ht="15" customHeight="1">
      <c r="B210" s="1"/>
    </row>
    <row r="211" spans="2:2" ht="15" customHeight="1">
      <c r="B211" s="1"/>
    </row>
    <row r="212" spans="2:2" ht="15" customHeight="1">
      <c r="B212" s="1"/>
    </row>
    <row r="213" spans="2:2" ht="15" customHeight="1">
      <c r="B213" s="1"/>
    </row>
    <row r="214" spans="2:2" ht="15" customHeight="1">
      <c r="B214" s="1"/>
    </row>
    <row r="215" spans="2:2" ht="15" customHeight="1">
      <c r="B215" s="1"/>
    </row>
    <row r="216" spans="2:2" ht="15" customHeight="1">
      <c r="B216" s="1"/>
    </row>
    <row r="217" spans="2:2" ht="15" customHeight="1">
      <c r="B217" s="1"/>
    </row>
    <row r="218" spans="2:2" ht="15" customHeight="1">
      <c r="B218" s="1"/>
    </row>
    <row r="219" spans="2:2" ht="15" customHeight="1">
      <c r="B219" s="1"/>
    </row>
    <row r="220" spans="2:2" ht="15" customHeight="1">
      <c r="B220" s="1"/>
    </row>
    <row r="221" spans="2:2" ht="15" customHeight="1">
      <c r="B221" s="1"/>
    </row>
    <row r="222" spans="2:2" ht="15" customHeight="1">
      <c r="B222" s="1"/>
    </row>
    <row r="223" spans="2:2" ht="15" customHeight="1">
      <c r="B223" s="1"/>
    </row>
    <row r="224" spans="2:2" ht="15" customHeight="1">
      <c r="B224" s="1"/>
    </row>
    <row r="225" spans="2:2" ht="15" customHeight="1">
      <c r="B225" s="1"/>
    </row>
    <row r="226" spans="2:2" ht="15" customHeight="1">
      <c r="B226" s="1"/>
    </row>
    <row r="227" spans="2:2" ht="15" customHeight="1">
      <c r="B227" s="1"/>
    </row>
    <row r="228" spans="2:2" ht="15" customHeight="1">
      <c r="B228" s="1"/>
    </row>
    <row r="229" spans="2:2" ht="15" customHeight="1">
      <c r="B229" s="1"/>
    </row>
    <row r="230" spans="2:2" ht="15" customHeight="1">
      <c r="B230" s="1"/>
    </row>
    <row r="231" spans="2:2" ht="15" customHeight="1">
      <c r="B231" s="1"/>
    </row>
    <row r="232" spans="2:2" ht="15" customHeight="1">
      <c r="B232" s="1"/>
    </row>
    <row r="233" spans="2:2" ht="15" customHeight="1">
      <c r="B233" s="1"/>
    </row>
    <row r="234" spans="2:2" ht="15" customHeight="1">
      <c r="B234" s="1"/>
    </row>
    <row r="235" spans="2:2" ht="15" customHeight="1">
      <c r="B235" s="1"/>
    </row>
    <row r="236" spans="2:2" ht="15" customHeight="1">
      <c r="B236" s="1"/>
    </row>
    <row r="237" spans="2:2" ht="15" customHeight="1">
      <c r="B237" s="1"/>
    </row>
    <row r="238" spans="2:2" ht="15" customHeight="1">
      <c r="B238" s="1"/>
    </row>
    <row r="239" spans="2:2" ht="15" customHeight="1">
      <c r="B239" s="1"/>
    </row>
    <row r="240" spans="2:2" ht="15" customHeight="1">
      <c r="B240" s="1"/>
    </row>
    <row r="241" spans="2:2" ht="15" customHeight="1">
      <c r="B241" s="1"/>
    </row>
    <row r="242" spans="2:2" ht="15" customHeight="1">
      <c r="B242" s="1"/>
    </row>
    <row r="243" spans="2:2" ht="15" customHeight="1">
      <c r="B243" s="1"/>
    </row>
    <row r="244" spans="2:2" ht="15" customHeight="1">
      <c r="B244" s="1"/>
    </row>
    <row r="245" spans="2:2" ht="15" customHeight="1">
      <c r="B245" s="1"/>
    </row>
    <row r="246" spans="2:2" ht="15" customHeight="1">
      <c r="B246" s="1"/>
    </row>
    <row r="247" spans="2:2" ht="15" customHeight="1">
      <c r="B247" s="1"/>
    </row>
    <row r="248" spans="2:2" ht="15" customHeight="1">
      <c r="B248" s="1"/>
    </row>
    <row r="249" spans="2:2" ht="15" customHeight="1">
      <c r="B249" s="1"/>
    </row>
    <row r="250" spans="2:2" ht="15" customHeight="1">
      <c r="B250" s="1"/>
    </row>
    <row r="251" spans="2:2" ht="15" customHeight="1">
      <c r="B251" s="1"/>
    </row>
    <row r="252" spans="2:2" ht="15" customHeight="1">
      <c r="B252" s="1"/>
    </row>
    <row r="253" spans="2:2" ht="15" customHeight="1">
      <c r="B253" s="1"/>
    </row>
    <row r="254" spans="2:2" ht="15" customHeight="1">
      <c r="B254" s="1"/>
    </row>
    <row r="255" spans="2:2" ht="15" customHeight="1">
      <c r="B255" s="1"/>
    </row>
    <row r="256" spans="2:2" ht="15" customHeight="1">
      <c r="B256" s="1"/>
    </row>
    <row r="257" spans="2:2" ht="15" customHeight="1">
      <c r="B257" s="1"/>
    </row>
    <row r="258" spans="2:2" ht="15" customHeight="1">
      <c r="B258" s="1"/>
    </row>
    <row r="259" spans="2:2" ht="15" customHeight="1">
      <c r="B259" s="1"/>
    </row>
    <row r="260" spans="2:2" ht="15" customHeight="1">
      <c r="B260" s="1"/>
    </row>
    <row r="261" spans="2:2" ht="15" customHeight="1">
      <c r="B261" s="1"/>
    </row>
    <row r="262" spans="2:2" ht="15" customHeight="1">
      <c r="B262" s="1"/>
    </row>
    <row r="263" spans="2:2" ht="15" customHeight="1">
      <c r="B263" s="1"/>
    </row>
    <row r="264" spans="2:2" ht="15" customHeight="1">
      <c r="B264" s="1"/>
    </row>
    <row r="265" spans="2:2" ht="15" customHeight="1">
      <c r="B265" s="1"/>
    </row>
    <row r="266" spans="2:2" ht="15" customHeight="1">
      <c r="B266" s="1"/>
    </row>
    <row r="267" spans="2:2" ht="15" customHeight="1">
      <c r="B267" s="1"/>
    </row>
    <row r="268" spans="2:2" ht="15" customHeight="1">
      <c r="B268" s="1"/>
    </row>
    <row r="269" spans="2:2" ht="15" customHeight="1">
      <c r="B269" s="1"/>
    </row>
    <row r="270" spans="2:2" ht="15" customHeight="1">
      <c r="B270" s="1"/>
    </row>
    <row r="271" spans="2:2" ht="15" customHeight="1">
      <c r="B271" s="1"/>
    </row>
    <row r="272" spans="2:2" ht="15" customHeight="1">
      <c r="B272" s="1"/>
    </row>
    <row r="273" spans="2:2" ht="15" customHeight="1">
      <c r="B273" s="1"/>
    </row>
    <row r="274" spans="2:2" ht="15" customHeight="1">
      <c r="B274" s="1"/>
    </row>
    <row r="275" spans="2:2" ht="15" customHeight="1">
      <c r="B275" s="1"/>
    </row>
    <row r="276" spans="2:2" ht="15" customHeight="1">
      <c r="B276" s="1"/>
    </row>
    <row r="277" spans="2:2" ht="15" customHeight="1">
      <c r="B277" s="1"/>
    </row>
    <row r="278" spans="2:2" ht="15" customHeight="1">
      <c r="B278" s="1"/>
    </row>
    <row r="279" spans="2:2" ht="15" customHeight="1">
      <c r="B279" s="1"/>
    </row>
    <row r="280" spans="2:2" ht="15" customHeight="1">
      <c r="B280" s="1"/>
    </row>
    <row r="281" spans="2:2" ht="15" customHeight="1">
      <c r="B281" s="1"/>
    </row>
    <row r="282" spans="2:2" ht="15" customHeight="1">
      <c r="B282" s="1"/>
    </row>
    <row r="283" spans="2:2" ht="15" customHeight="1">
      <c r="B283" s="1"/>
    </row>
    <row r="284" spans="2:2" ht="15" customHeight="1">
      <c r="B284" s="1"/>
    </row>
    <row r="285" spans="2:2" ht="15" customHeight="1">
      <c r="B285" s="1"/>
    </row>
    <row r="286" spans="2:2" ht="15" customHeight="1">
      <c r="B286" s="1"/>
    </row>
    <row r="287" spans="2:2" ht="15" customHeight="1">
      <c r="B287" s="1"/>
    </row>
    <row r="288" spans="2:2" ht="15" customHeight="1">
      <c r="B288" s="1"/>
    </row>
    <row r="289" spans="2:2" ht="15" customHeight="1">
      <c r="B289" s="1"/>
    </row>
    <row r="290" spans="2:2" ht="15" customHeight="1">
      <c r="B290" s="1"/>
    </row>
    <row r="291" spans="2:2" ht="15" customHeight="1">
      <c r="B291" s="1"/>
    </row>
    <row r="292" spans="2:2" ht="15" customHeight="1">
      <c r="B292" s="1"/>
    </row>
    <row r="293" spans="2:2" ht="15" customHeight="1">
      <c r="B293" s="1"/>
    </row>
    <row r="294" spans="2:2" ht="15" customHeight="1">
      <c r="B294" s="1"/>
    </row>
    <row r="295" spans="2:2" ht="15" customHeight="1">
      <c r="B295" s="1"/>
    </row>
    <row r="296" spans="2:2" ht="15" customHeight="1">
      <c r="B296" s="1"/>
    </row>
    <row r="297" spans="2:2" ht="15" customHeight="1">
      <c r="B297" s="1"/>
    </row>
    <row r="298" spans="2:2" ht="15" customHeight="1">
      <c r="B298" s="1"/>
    </row>
    <row r="299" spans="2:2" ht="15" customHeight="1">
      <c r="B299" s="1"/>
    </row>
    <row r="300" spans="2:2" ht="15" customHeight="1">
      <c r="B300" s="1"/>
    </row>
    <row r="301" spans="2:2" ht="15" customHeight="1">
      <c r="B301" s="1"/>
    </row>
    <row r="302" spans="2:2" ht="15" customHeight="1">
      <c r="B302" s="1"/>
    </row>
    <row r="303" spans="2:2" ht="15" customHeight="1">
      <c r="B303" s="1"/>
    </row>
    <row r="304" spans="2:2" ht="15" customHeight="1">
      <c r="B304" s="1"/>
    </row>
    <row r="305" spans="2:2" ht="15" customHeight="1">
      <c r="B305" s="1"/>
    </row>
    <row r="306" spans="2:2" ht="15" customHeight="1">
      <c r="B306" s="1"/>
    </row>
    <row r="307" spans="2:2" ht="15" customHeight="1">
      <c r="B307" s="1"/>
    </row>
    <row r="308" spans="2:2" ht="15" customHeight="1">
      <c r="B308" s="1"/>
    </row>
    <row r="309" spans="2:2" ht="15" customHeight="1">
      <c r="B309" s="1"/>
    </row>
    <row r="310" spans="2:2" ht="15" customHeight="1">
      <c r="B310" s="1"/>
    </row>
    <row r="311" spans="2:2" ht="15" customHeight="1">
      <c r="B311" s="1"/>
    </row>
    <row r="312" spans="2:2" ht="15" customHeight="1">
      <c r="B312" s="1"/>
    </row>
    <row r="313" spans="2:2" ht="15" customHeight="1">
      <c r="B313" s="1"/>
    </row>
    <row r="314" spans="2:2" ht="15" customHeight="1">
      <c r="B314" s="1"/>
    </row>
    <row r="315" spans="2:2" ht="15" customHeight="1">
      <c r="B315" s="1"/>
    </row>
    <row r="316" spans="2:2" ht="15" customHeight="1">
      <c r="B316" s="1"/>
    </row>
    <row r="317" spans="2:2" ht="15" customHeight="1">
      <c r="B317" s="1"/>
    </row>
    <row r="318" spans="2:2" ht="15" customHeight="1">
      <c r="B318" s="1"/>
    </row>
    <row r="319" spans="2:2" ht="15" customHeight="1">
      <c r="B319" s="1"/>
    </row>
    <row r="320" spans="2:2" ht="15" customHeight="1">
      <c r="B320" s="1"/>
    </row>
    <row r="321" spans="2:2" ht="15" customHeight="1">
      <c r="B321" s="1"/>
    </row>
    <row r="322" spans="2:2" ht="15" customHeight="1">
      <c r="B322" s="1"/>
    </row>
    <row r="323" spans="2:2" ht="15" customHeight="1">
      <c r="B323" s="1"/>
    </row>
    <row r="324" spans="2:2" ht="15" customHeight="1">
      <c r="B324" s="1"/>
    </row>
    <row r="325" spans="2:2" ht="15" customHeight="1">
      <c r="B325" s="1"/>
    </row>
    <row r="326" spans="2:2" ht="15" customHeight="1">
      <c r="B326" s="1"/>
    </row>
    <row r="327" spans="2:2" ht="15" customHeight="1">
      <c r="B327" s="1"/>
    </row>
    <row r="328" spans="2:2" ht="15" customHeight="1">
      <c r="B328" s="1"/>
    </row>
    <row r="329" spans="2:2" ht="15" customHeight="1">
      <c r="B329" s="1"/>
    </row>
    <row r="330" spans="2:2" ht="15" customHeight="1">
      <c r="B330" s="1"/>
    </row>
    <row r="331" spans="2:2" ht="15" customHeight="1">
      <c r="B331" s="1"/>
    </row>
    <row r="332" spans="2:2" ht="15" customHeight="1">
      <c r="B332" s="1"/>
    </row>
    <row r="333" spans="2:2" ht="15" customHeight="1">
      <c r="B333" s="1"/>
    </row>
    <row r="334" spans="2:2" ht="15" customHeight="1">
      <c r="B334" s="1"/>
    </row>
    <row r="335" spans="2:2" ht="15" customHeight="1">
      <c r="B335" s="1"/>
    </row>
    <row r="336" spans="2:2" ht="15" customHeight="1">
      <c r="B336" s="1"/>
    </row>
    <row r="337" spans="2:2" ht="15" customHeight="1">
      <c r="B337" s="1"/>
    </row>
    <row r="338" spans="2:2" ht="15" customHeight="1">
      <c r="B338" s="1"/>
    </row>
    <row r="339" spans="2:2" ht="15" customHeight="1">
      <c r="B339" s="1"/>
    </row>
    <row r="340" spans="2:2" ht="15" customHeight="1">
      <c r="B340" s="1"/>
    </row>
    <row r="341" spans="2:2" ht="15" customHeight="1">
      <c r="B341" s="1"/>
    </row>
    <row r="342" spans="2:2" ht="15" customHeight="1">
      <c r="B342" s="1"/>
    </row>
    <row r="343" spans="2:2" ht="15" customHeight="1">
      <c r="B343" s="1"/>
    </row>
    <row r="344" spans="2:2" ht="15" customHeight="1">
      <c r="B344" s="1"/>
    </row>
    <row r="345" spans="2:2" ht="15" customHeight="1">
      <c r="B345" s="1"/>
    </row>
    <row r="346" spans="2:2" ht="15" customHeight="1">
      <c r="B346" s="1"/>
    </row>
    <row r="347" spans="2:2" ht="15" customHeight="1">
      <c r="B347" s="1"/>
    </row>
    <row r="348" spans="2:2" ht="15" customHeight="1">
      <c r="B348" s="1"/>
    </row>
    <row r="349" spans="2:2" ht="15" customHeight="1">
      <c r="B349" s="1"/>
    </row>
    <row r="350" spans="2:2" ht="15" customHeight="1">
      <c r="B350" s="1"/>
    </row>
    <row r="351" spans="2:2" ht="15" customHeight="1">
      <c r="B351" s="1"/>
    </row>
    <row r="352" spans="2:2" ht="15" customHeight="1">
      <c r="B352" s="1"/>
    </row>
    <row r="353" spans="2:2" ht="15" customHeight="1">
      <c r="B353" s="1"/>
    </row>
    <row r="354" spans="2:2" ht="15" customHeight="1">
      <c r="B354" s="1"/>
    </row>
    <row r="355" spans="2:2" ht="15" customHeight="1">
      <c r="B355" s="1"/>
    </row>
    <row r="356" spans="2:2" ht="15" customHeight="1">
      <c r="B356" s="1"/>
    </row>
    <row r="357" spans="2:2" ht="15" customHeight="1">
      <c r="B357" s="1"/>
    </row>
    <row r="358" spans="2:2" ht="15" customHeight="1">
      <c r="B358" s="1"/>
    </row>
    <row r="359" spans="2:2" ht="15" customHeight="1">
      <c r="B359" s="1"/>
    </row>
    <row r="360" spans="2:2" ht="15" customHeight="1">
      <c r="B360" s="1"/>
    </row>
    <row r="361" spans="2:2" ht="15" customHeight="1">
      <c r="B361" s="1"/>
    </row>
    <row r="362" spans="2:2" ht="15" customHeight="1">
      <c r="B362" s="1"/>
    </row>
    <row r="363" spans="2:2" ht="15" customHeight="1">
      <c r="B363" s="1"/>
    </row>
    <row r="364" spans="2:2" ht="15" customHeight="1">
      <c r="B364" s="1"/>
    </row>
    <row r="365" spans="2:2" ht="15" customHeight="1">
      <c r="B365" s="1"/>
    </row>
    <row r="366" spans="2:2" ht="15" customHeight="1">
      <c r="B366" s="1"/>
    </row>
    <row r="367" spans="2:2" ht="15" customHeight="1">
      <c r="B367" s="1"/>
    </row>
    <row r="368" spans="2:2" ht="15" customHeight="1">
      <c r="B368" s="1"/>
    </row>
    <row r="369" spans="2:2" ht="15" customHeight="1">
      <c r="B369" s="1"/>
    </row>
    <row r="370" spans="2:2" ht="15" customHeight="1">
      <c r="B370" s="1"/>
    </row>
    <row r="371" spans="2:2" ht="15" customHeight="1">
      <c r="B371" s="1"/>
    </row>
    <row r="372" spans="2:2" ht="15" customHeight="1">
      <c r="B372" s="1"/>
    </row>
    <row r="373" spans="2:2" ht="15" customHeight="1">
      <c r="B373" s="1"/>
    </row>
    <row r="374" spans="2:2" ht="15" customHeight="1">
      <c r="B374" s="1"/>
    </row>
    <row r="375" spans="2:2" ht="15" customHeight="1">
      <c r="B375" s="1"/>
    </row>
    <row r="376" spans="2:2" ht="15" customHeight="1">
      <c r="B376" s="1"/>
    </row>
    <row r="377" spans="2:2" ht="15" customHeight="1">
      <c r="B377" s="1"/>
    </row>
    <row r="378" spans="2:2" ht="15" customHeight="1">
      <c r="B378" s="1"/>
    </row>
    <row r="379" spans="2:2" ht="15" customHeight="1">
      <c r="B379" s="1"/>
    </row>
    <row r="380" spans="2:2" ht="15" customHeight="1">
      <c r="B380" s="1"/>
    </row>
    <row r="381" spans="2:2" ht="15" customHeight="1">
      <c r="B381" s="1"/>
    </row>
    <row r="382" spans="2:2" ht="15" customHeight="1">
      <c r="B382" s="1"/>
    </row>
    <row r="383" spans="2:2" ht="15" customHeight="1">
      <c r="B383" s="1"/>
    </row>
    <row r="384" spans="2:2" ht="15" customHeight="1">
      <c r="B384" s="1"/>
    </row>
    <row r="385" spans="2:2" ht="15" customHeight="1">
      <c r="B385" s="1"/>
    </row>
    <row r="386" spans="2:2" ht="15" customHeight="1">
      <c r="B386" s="1"/>
    </row>
    <row r="387" spans="2:2" ht="15" customHeight="1">
      <c r="B387" s="1"/>
    </row>
    <row r="388" spans="2:2" ht="15" customHeight="1">
      <c r="B388" s="1"/>
    </row>
    <row r="389" spans="2:2" ht="15" customHeight="1">
      <c r="B389" s="1"/>
    </row>
    <row r="390" spans="2:2" ht="15" customHeight="1">
      <c r="B390" s="1"/>
    </row>
    <row r="391" spans="2:2" ht="15" customHeight="1">
      <c r="B391" s="1"/>
    </row>
    <row r="392" spans="2:2" ht="15" customHeight="1">
      <c r="B392" s="1"/>
    </row>
    <row r="393" spans="2:2" ht="15" customHeight="1">
      <c r="B393" s="1"/>
    </row>
    <row r="394" spans="2:2" ht="15" customHeight="1">
      <c r="B394" s="1"/>
    </row>
    <row r="395" spans="2:2" ht="15" customHeight="1">
      <c r="B395" s="1"/>
    </row>
    <row r="396" spans="2:2" ht="15" customHeight="1">
      <c r="B396" s="1"/>
    </row>
    <row r="397" spans="2:2" ht="15" customHeight="1">
      <c r="B397" s="1"/>
    </row>
    <row r="398" spans="2:2" ht="15" customHeight="1">
      <c r="B398" s="1"/>
    </row>
    <row r="399" spans="2:2" ht="15" customHeight="1">
      <c r="B399" s="1"/>
    </row>
    <row r="400" spans="2:2" ht="15" customHeight="1">
      <c r="B400" s="1"/>
    </row>
    <row r="401" spans="2:2" ht="15" customHeight="1">
      <c r="B401" s="1"/>
    </row>
    <row r="402" spans="2:2" ht="15" customHeight="1">
      <c r="B402" s="1"/>
    </row>
    <row r="403" spans="2:2" ht="15" customHeight="1">
      <c r="B403" s="1"/>
    </row>
    <row r="404" spans="2:2" ht="15" customHeight="1">
      <c r="B404" s="1"/>
    </row>
    <row r="405" spans="2:2" ht="15" customHeight="1">
      <c r="B405" s="1"/>
    </row>
    <row r="406" spans="2:2" ht="15" customHeight="1">
      <c r="B406" s="1"/>
    </row>
    <row r="407" spans="2:2" ht="15" customHeight="1">
      <c r="B407" s="1"/>
    </row>
    <row r="408" spans="2:2" ht="15" customHeight="1">
      <c r="B408" s="1"/>
    </row>
    <row r="409" spans="2:2" ht="15" customHeight="1">
      <c r="B409" s="1"/>
    </row>
    <row r="410" spans="2:2" ht="15" customHeight="1">
      <c r="B410" s="1"/>
    </row>
    <row r="411" spans="2:2" ht="15" customHeight="1">
      <c r="B411" s="1"/>
    </row>
    <row r="412" spans="2:2" ht="15" customHeight="1">
      <c r="B412" s="1"/>
    </row>
    <row r="413" spans="2:2" ht="15" customHeight="1">
      <c r="B413" s="1"/>
    </row>
    <row r="414" spans="2:2" ht="15" customHeight="1">
      <c r="B414" s="1"/>
    </row>
    <row r="415" spans="2:2" ht="15" customHeight="1">
      <c r="B415" s="1"/>
    </row>
    <row r="416" spans="2:2" ht="15" customHeight="1">
      <c r="B416" s="1"/>
    </row>
    <row r="417" spans="2:2" ht="15" customHeight="1">
      <c r="B417" s="1"/>
    </row>
    <row r="418" spans="2:2" ht="15" customHeight="1">
      <c r="B418" s="1"/>
    </row>
    <row r="419" spans="2:2" ht="15" customHeight="1">
      <c r="B419" s="1"/>
    </row>
    <row r="420" spans="2:2" ht="15" customHeight="1">
      <c r="B420" s="1"/>
    </row>
    <row r="421" spans="2:2" ht="15" customHeight="1">
      <c r="B421" s="1"/>
    </row>
    <row r="422" spans="2:2" ht="15" customHeight="1">
      <c r="B422" s="1"/>
    </row>
    <row r="423" spans="2:2" ht="15" customHeight="1">
      <c r="B423" s="1"/>
    </row>
    <row r="424" spans="2:2" ht="15" customHeight="1">
      <c r="B424" s="1"/>
    </row>
    <row r="425" spans="2:2" ht="15" customHeight="1">
      <c r="B425" s="1"/>
    </row>
    <row r="426" spans="2:2" ht="15" customHeight="1">
      <c r="B426" s="1"/>
    </row>
    <row r="427" spans="2:2" ht="15" customHeight="1">
      <c r="B427" s="1"/>
    </row>
    <row r="428" spans="2:2" ht="15" customHeight="1">
      <c r="B428" s="1"/>
    </row>
    <row r="429" spans="2:2" ht="15" customHeight="1">
      <c r="B429" s="1"/>
    </row>
    <row r="430" spans="2:2" ht="15" customHeight="1">
      <c r="B430" s="1"/>
    </row>
    <row r="431" spans="2:2" ht="15" customHeight="1">
      <c r="B431" s="1"/>
    </row>
    <row r="432" spans="2:2" ht="15" customHeight="1">
      <c r="B432" s="1"/>
    </row>
    <row r="433" spans="2:2" ht="15" customHeight="1">
      <c r="B433" s="1"/>
    </row>
    <row r="434" spans="2:2" ht="15" customHeight="1">
      <c r="B434" s="1"/>
    </row>
    <row r="435" spans="2:2" ht="15" customHeight="1">
      <c r="B435" s="1"/>
    </row>
    <row r="436" spans="2:2" ht="15" customHeight="1">
      <c r="B436" s="1"/>
    </row>
    <row r="437" spans="2:2" ht="15" customHeight="1">
      <c r="B437" s="1"/>
    </row>
    <row r="438" spans="2:2" ht="15" customHeight="1">
      <c r="B438" s="1"/>
    </row>
    <row r="439" spans="2:2" ht="15" customHeight="1">
      <c r="B439" s="1"/>
    </row>
    <row r="440" spans="2:2" ht="15" customHeight="1">
      <c r="B440" s="1"/>
    </row>
    <row r="441" spans="2:2" ht="15" customHeight="1">
      <c r="B441" s="1"/>
    </row>
    <row r="442" spans="2:2" ht="15" customHeight="1">
      <c r="B442" s="1"/>
    </row>
    <row r="443" spans="2:2" ht="15" customHeight="1">
      <c r="B443" s="1"/>
    </row>
    <row r="444" spans="2:2" ht="15" customHeight="1">
      <c r="B444" s="1"/>
    </row>
    <row r="445" spans="2:2" ht="15" customHeight="1">
      <c r="B445" s="1"/>
    </row>
    <row r="446" spans="2:2" ht="15" customHeight="1">
      <c r="B446" s="1"/>
    </row>
    <row r="447" spans="2:2" ht="15" customHeight="1">
      <c r="B447" s="1"/>
    </row>
    <row r="448" spans="2:2" ht="15" customHeight="1">
      <c r="B448" s="1"/>
    </row>
    <row r="449" spans="2:2" ht="15" customHeight="1">
      <c r="B449" s="1"/>
    </row>
    <row r="450" spans="2:2" ht="15" customHeight="1">
      <c r="B450" s="1"/>
    </row>
    <row r="451" spans="2:2" ht="15" customHeight="1">
      <c r="B451" s="1"/>
    </row>
    <row r="452" spans="2:2" ht="15" customHeight="1">
      <c r="B452" s="1"/>
    </row>
    <row r="453" spans="2:2" ht="15" customHeight="1">
      <c r="B453" s="1"/>
    </row>
    <row r="454" spans="2:2" ht="15" customHeight="1">
      <c r="B454" s="1"/>
    </row>
    <row r="455" spans="2:2" ht="15" customHeight="1">
      <c r="B455" s="1"/>
    </row>
    <row r="456" spans="2:2" ht="15" customHeight="1">
      <c r="B456" s="1"/>
    </row>
    <row r="457" spans="2:2" ht="15" customHeight="1">
      <c r="B457" s="1"/>
    </row>
    <row r="458" spans="2:2" ht="15" customHeight="1">
      <c r="B458" s="1"/>
    </row>
    <row r="459" spans="2:2" ht="15" customHeight="1">
      <c r="B459" s="1"/>
    </row>
    <row r="460" spans="2:2" ht="15" customHeight="1">
      <c r="B460" s="1"/>
    </row>
    <row r="461" spans="2:2" ht="15" customHeight="1">
      <c r="B461" s="1"/>
    </row>
    <row r="462" spans="2:2" ht="15" customHeight="1">
      <c r="B462" s="1"/>
    </row>
    <row r="463" spans="2:2" ht="15" customHeight="1">
      <c r="B463" s="1"/>
    </row>
    <row r="464" spans="2:2" ht="15" customHeight="1">
      <c r="B464" s="1"/>
    </row>
    <row r="465" spans="2:2" ht="15" customHeight="1">
      <c r="B465" s="1"/>
    </row>
    <row r="466" spans="2:2" ht="15" customHeight="1">
      <c r="B466" s="1"/>
    </row>
    <row r="467" spans="2:2" ht="15" customHeight="1">
      <c r="B467" s="1"/>
    </row>
    <row r="468" spans="2:2" ht="15" customHeight="1">
      <c r="B468" s="1"/>
    </row>
    <row r="469" spans="2:2" ht="15" customHeight="1">
      <c r="B469" s="1"/>
    </row>
    <row r="470" spans="2:2" ht="15" customHeight="1">
      <c r="B470" s="1"/>
    </row>
    <row r="471" spans="2:2" ht="15" customHeight="1">
      <c r="B471" s="1"/>
    </row>
    <row r="472" spans="2:2" ht="15" customHeight="1">
      <c r="B472" s="1"/>
    </row>
    <row r="473" spans="2:2" ht="15" customHeight="1">
      <c r="B473" s="1"/>
    </row>
    <row r="474" spans="2:2" ht="15" customHeight="1">
      <c r="B474" s="1"/>
    </row>
    <row r="475" spans="2:2" ht="15" customHeight="1">
      <c r="B475" s="1"/>
    </row>
    <row r="476" spans="2:2" ht="15" customHeight="1">
      <c r="B476" s="1"/>
    </row>
    <row r="477" spans="2:2" ht="15" customHeight="1">
      <c r="B477" s="1"/>
    </row>
    <row r="478" spans="2:2" ht="15" customHeight="1">
      <c r="B478" s="1"/>
    </row>
    <row r="479" spans="2:2" ht="15" customHeight="1">
      <c r="B479" s="1"/>
    </row>
    <row r="480" spans="2:2" ht="15" customHeight="1">
      <c r="B480" s="1"/>
    </row>
    <row r="481" spans="2:2" ht="15" customHeight="1">
      <c r="B481" s="1"/>
    </row>
    <row r="482" spans="2:2" ht="15" customHeight="1">
      <c r="B482" s="1"/>
    </row>
    <row r="483" spans="2:2" ht="15" customHeight="1">
      <c r="B483" s="1"/>
    </row>
    <row r="484" spans="2:2" ht="15" customHeight="1">
      <c r="B484" s="1"/>
    </row>
    <row r="485" spans="2:2" ht="15" customHeight="1">
      <c r="B485" s="1"/>
    </row>
    <row r="486" spans="2:2" ht="15" customHeight="1">
      <c r="B486" s="1"/>
    </row>
    <row r="487" spans="2:2" ht="15" customHeight="1">
      <c r="B487" s="1"/>
    </row>
    <row r="488" spans="2:2" ht="15" customHeight="1">
      <c r="B488" s="1"/>
    </row>
    <row r="489" spans="2:2" ht="15" customHeight="1">
      <c r="B489" s="1"/>
    </row>
    <row r="490" spans="2:2" ht="15" customHeight="1">
      <c r="B490" s="1"/>
    </row>
    <row r="491" spans="2:2" ht="15" customHeight="1">
      <c r="B491" s="1"/>
    </row>
    <row r="492" spans="2:2" ht="15" customHeight="1">
      <c r="B492" s="1"/>
    </row>
    <row r="493" spans="2:2" ht="15" customHeight="1">
      <c r="B493" s="1"/>
    </row>
    <row r="494" spans="2:2" ht="15" customHeight="1">
      <c r="B494" s="1"/>
    </row>
    <row r="495" spans="2:2" ht="15" customHeight="1">
      <c r="B495" s="1"/>
    </row>
    <row r="496" spans="2:2" ht="15" customHeight="1">
      <c r="B496" s="1"/>
    </row>
    <row r="497" spans="2:2" ht="15" customHeight="1">
      <c r="B497" s="1"/>
    </row>
    <row r="498" spans="2:2" ht="15" customHeight="1">
      <c r="B498" s="1"/>
    </row>
    <row r="499" spans="2:2" ht="15" customHeight="1">
      <c r="B499" s="1"/>
    </row>
    <row r="500" spans="2:2" ht="15" customHeight="1">
      <c r="B500" s="1"/>
    </row>
    <row r="501" spans="2:2" ht="15" customHeight="1">
      <c r="B501" s="1"/>
    </row>
    <row r="502" spans="2:2" ht="15" customHeight="1">
      <c r="B502" s="1"/>
    </row>
    <row r="503" spans="2:2" ht="15" customHeight="1">
      <c r="B503" s="1"/>
    </row>
    <row r="504" spans="2:2" ht="15" customHeight="1">
      <c r="B504" s="1"/>
    </row>
    <row r="505" spans="2:2" ht="15" customHeight="1">
      <c r="B505" s="1"/>
    </row>
    <row r="506" spans="2:2" ht="15" customHeight="1">
      <c r="B506" s="1"/>
    </row>
    <row r="507" spans="2:2" ht="15" customHeight="1">
      <c r="B507" s="1"/>
    </row>
    <row r="508" spans="2:2" ht="15" customHeight="1">
      <c r="B508" s="1"/>
    </row>
    <row r="509" spans="2:2" ht="15" customHeight="1">
      <c r="B509" s="1"/>
    </row>
    <row r="510" spans="2:2" ht="15" customHeight="1">
      <c r="B510" s="1"/>
    </row>
    <row r="511" spans="2:2" ht="15" customHeight="1">
      <c r="B511" s="1"/>
    </row>
    <row r="512" spans="2:2" ht="15" customHeight="1">
      <c r="B512" s="1"/>
    </row>
    <row r="513" spans="2:2" ht="15" customHeight="1">
      <c r="B513" s="1"/>
    </row>
    <row r="514" spans="2:2" ht="15" customHeight="1">
      <c r="B514" s="1"/>
    </row>
    <row r="515" spans="2:2" ht="15" customHeight="1">
      <c r="B515" s="1"/>
    </row>
    <row r="516" spans="2:2" ht="15" customHeight="1">
      <c r="B516" s="1"/>
    </row>
    <row r="517" spans="2:2" ht="15" customHeight="1">
      <c r="B517" s="1"/>
    </row>
    <row r="518" spans="2:2" ht="15" customHeight="1">
      <c r="B518" s="1"/>
    </row>
    <row r="519" spans="2:2" ht="15" customHeight="1">
      <c r="B519" s="1"/>
    </row>
    <row r="520" spans="2:2" ht="15" customHeight="1">
      <c r="B520" s="1"/>
    </row>
    <row r="521" spans="2:2" ht="15" customHeight="1">
      <c r="B521" s="1"/>
    </row>
    <row r="522" spans="2:2" ht="15" customHeight="1">
      <c r="B522" s="1"/>
    </row>
    <row r="523" spans="2:2" ht="15" customHeight="1">
      <c r="B523" s="1"/>
    </row>
    <row r="524" spans="2:2" ht="15" customHeight="1">
      <c r="B524" s="1"/>
    </row>
    <row r="525" spans="2:2" ht="15" customHeight="1">
      <c r="B525" s="1"/>
    </row>
    <row r="526" spans="2:2" ht="15" customHeight="1">
      <c r="B526" s="1"/>
    </row>
    <row r="527" spans="2:2" ht="15" customHeight="1">
      <c r="B527" s="1"/>
    </row>
    <row r="528" spans="2:2" ht="15" customHeight="1">
      <c r="B528" s="1"/>
    </row>
    <row r="529" spans="2:2" ht="15" customHeight="1">
      <c r="B529" s="1"/>
    </row>
    <row r="530" spans="2:2" ht="15" customHeight="1">
      <c r="B530" s="1"/>
    </row>
    <row r="531" spans="2:2" ht="15" customHeight="1">
      <c r="B531" s="1"/>
    </row>
    <row r="532" spans="2:2" ht="15" customHeight="1">
      <c r="B532" s="1"/>
    </row>
    <row r="533" spans="2:2" ht="15" customHeight="1">
      <c r="B533" s="1"/>
    </row>
    <row r="534" spans="2:2" ht="15" customHeight="1">
      <c r="B534" s="1"/>
    </row>
    <row r="535" spans="2:2" ht="15" customHeight="1">
      <c r="B535" s="1"/>
    </row>
    <row r="536" spans="2:2" ht="15" customHeight="1">
      <c r="B536" s="1"/>
    </row>
    <row r="537" spans="2:2" ht="15" customHeight="1">
      <c r="B537" s="1"/>
    </row>
    <row r="538" spans="2:2" ht="15" customHeight="1">
      <c r="B538" s="1"/>
    </row>
    <row r="539" spans="2:2" ht="15" customHeight="1">
      <c r="B539" s="1"/>
    </row>
    <row r="540" spans="2:2" ht="15" customHeight="1">
      <c r="B540" s="1"/>
    </row>
    <row r="541" spans="2:2" ht="15" customHeight="1">
      <c r="B541" s="1"/>
    </row>
    <row r="542" spans="2:2" ht="15" customHeight="1">
      <c r="B542" s="1"/>
    </row>
    <row r="543" spans="2:2" ht="15" customHeight="1">
      <c r="B543" s="1"/>
    </row>
    <row r="544" spans="2:2" ht="15" customHeight="1">
      <c r="B544" s="1"/>
    </row>
    <row r="545" spans="2:2" ht="15" customHeight="1">
      <c r="B545" s="1"/>
    </row>
    <row r="546" spans="2:2" ht="15" customHeight="1">
      <c r="B546" s="1"/>
    </row>
    <row r="547" spans="2:2" ht="15" customHeight="1">
      <c r="B547" s="1"/>
    </row>
    <row r="548" spans="2:2" ht="15" customHeight="1">
      <c r="B548" s="1"/>
    </row>
    <row r="549" spans="2:2" ht="15" customHeight="1">
      <c r="B549" s="1"/>
    </row>
    <row r="550" spans="2:2" ht="15" customHeight="1">
      <c r="B550" s="1"/>
    </row>
    <row r="551" spans="2:2" ht="15" customHeight="1">
      <c r="B551" s="1"/>
    </row>
    <row r="552" spans="2:2" ht="15" customHeight="1">
      <c r="B552" s="1"/>
    </row>
    <row r="553" spans="2:2" ht="15" customHeight="1">
      <c r="B553" s="1"/>
    </row>
    <row r="554" spans="2:2" ht="15" customHeight="1">
      <c r="B554" s="1"/>
    </row>
    <row r="555" spans="2:2" ht="15" customHeight="1">
      <c r="B555" s="1"/>
    </row>
    <row r="556" spans="2:2" ht="15" customHeight="1">
      <c r="B556" s="1"/>
    </row>
    <row r="557" spans="2:2" ht="15" customHeight="1">
      <c r="B557" s="1"/>
    </row>
    <row r="558" spans="2:2" ht="15" customHeight="1">
      <c r="B558" s="1"/>
    </row>
    <row r="559" spans="2:2" ht="15" customHeight="1">
      <c r="B559" s="1"/>
    </row>
    <row r="560" spans="2:2" ht="15" customHeight="1">
      <c r="B560" s="1"/>
    </row>
    <row r="561" spans="2:2" ht="15" customHeight="1">
      <c r="B561" s="1"/>
    </row>
    <row r="562" spans="2:2" ht="15" customHeight="1">
      <c r="B562" s="1"/>
    </row>
    <row r="563" spans="2:2" ht="15" customHeight="1">
      <c r="B563" s="1"/>
    </row>
    <row r="564" spans="2:2" ht="15" customHeight="1">
      <c r="B564" s="1"/>
    </row>
    <row r="565" spans="2:2" ht="15" customHeight="1">
      <c r="B565" s="1"/>
    </row>
    <row r="566" spans="2:2" ht="15" customHeight="1">
      <c r="B566" s="1"/>
    </row>
    <row r="567" spans="2:2" ht="15" customHeight="1">
      <c r="B567" s="1"/>
    </row>
    <row r="568" spans="2:2" ht="15" customHeight="1">
      <c r="B568" s="1"/>
    </row>
    <row r="569" spans="2:2" ht="15" customHeight="1">
      <c r="B569" s="1"/>
    </row>
    <row r="570" spans="2:2" ht="15" customHeight="1">
      <c r="B570" s="1"/>
    </row>
    <row r="571" spans="2:2" ht="15" customHeight="1">
      <c r="B571" s="1"/>
    </row>
    <row r="572" spans="2:2" ht="15" customHeight="1">
      <c r="B572" s="1"/>
    </row>
    <row r="573" spans="2:2" ht="15" customHeight="1">
      <c r="B573" s="1"/>
    </row>
    <row r="574" spans="2:2" ht="15" customHeight="1">
      <c r="B574" s="1"/>
    </row>
    <row r="575" spans="2:2" ht="15" customHeight="1">
      <c r="B575" s="1"/>
    </row>
    <row r="576" spans="2:2" ht="15" customHeight="1">
      <c r="B576" s="1"/>
    </row>
    <row r="577" spans="2:2" ht="15" customHeight="1">
      <c r="B577" s="1"/>
    </row>
    <row r="578" spans="2:2" ht="15" customHeight="1">
      <c r="B578" s="1"/>
    </row>
    <row r="579" spans="2:2" ht="15" customHeight="1">
      <c r="B579" s="1"/>
    </row>
    <row r="580" spans="2:2" ht="15" customHeight="1">
      <c r="B580" s="1"/>
    </row>
    <row r="581" spans="2:2" ht="15" customHeight="1">
      <c r="B581" s="1"/>
    </row>
    <row r="582" spans="2:2" ht="15" customHeight="1">
      <c r="B582" s="1"/>
    </row>
    <row r="583" spans="2:2" ht="15" customHeight="1">
      <c r="B583" s="1"/>
    </row>
    <row r="584" spans="2:2" ht="15" customHeight="1">
      <c r="B584" s="1"/>
    </row>
    <row r="585" spans="2:2" ht="15" customHeight="1">
      <c r="B585" s="1"/>
    </row>
    <row r="586" spans="2:2" ht="15" customHeight="1">
      <c r="B586" s="1"/>
    </row>
    <row r="587" spans="2:2" ht="15" customHeight="1">
      <c r="B587" s="1"/>
    </row>
    <row r="588" spans="2:2" ht="15" customHeight="1">
      <c r="B588" s="1"/>
    </row>
    <row r="589" spans="2:2" ht="15" customHeight="1">
      <c r="B589" s="1"/>
    </row>
    <row r="590" spans="2:2" ht="15" customHeight="1">
      <c r="B590" s="1"/>
    </row>
    <row r="591" spans="2:2" ht="15" customHeight="1">
      <c r="B591" s="1"/>
    </row>
    <row r="592" spans="2:2" ht="15" customHeight="1">
      <c r="B592" s="1"/>
    </row>
    <row r="593" spans="2:2" ht="15" customHeight="1">
      <c r="B593" s="1"/>
    </row>
    <row r="594" spans="2:2" ht="15" customHeight="1">
      <c r="B594" s="1"/>
    </row>
    <row r="595" spans="2:2" ht="15" customHeight="1">
      <c r="B595" s="1"/>
    </row>
    <row r="596" spans="2:2" ht="15" customHeight="1">
      <c r="B596" s="1"/>
    </row>
    <row r="597" spans="2:2" ht="15" customHeight="1">
      <c r="B597" s="1"/>
    </row>
    <row r="598" spans="2:2" ht="15" customHeight="1">
      <c r="B598" s="1"/>
    </row>
    <row r="599" spans="2:2" ht="15" customHeight="1">
      <c r="B599" s="1"/>
    </row>
    <row r="600" spans="2:2" ht="15" customHeight="1">
      <c r="B600" s="1"/>
    </row>
    <row r="601" spans="2:2" ht="15" customHeight="1">
      <c r="B601" s="1"/>
    </row>
    <row r="602" spans="2:2" ht="15" customHeight="1">
      <c r="B602" s="1"/>
    </row>
    <row r="603" spans="2:2" ht="15" customHeight="1">
      <c r="B603" s="1"/>
    </row>
    <row r="604" spans="2:2" ht="15" customHeight="1">
      <c r="B604" s="1"/>
    </row>
    <row r="605" spans="2:2" ht="15" customHeight="1">
      <c r="B605" s="1"/>
    </row>
    <row r="606" spans="2:2" ht="15" customHeight="1">
      <c r="B606" s="1"/>
    </row>
    <row r="607" spans="2:2" ht="15" customHeight="1">
      <c r="B607" s="1"/>
    </row>
    <row r="608" spans="2:2" ht="15" customHeight="1">
      <c r="B608" s="1"/>
    </row>
    <row r="609" spans="2:2" ht="15" customHeight="1">
      <c r="B609" s="1"/>
    </row>
    <row r="610" spans="2:2" ht="15" customHeight="1">
      <c r="B610" s="1"/>
    </row>
    <row r="611" spans="2:2" ht="15" customHeight="1">
      <c r="B611" s="1"/>
    </row>
    <row r="612" spans="2:2" ht="15" customHeight="1">
      <c r="B612" s="1"/>
    </row>
    <row r="613" spans="2:2" ht="15" customHeight="1">
      <c r="B613" s="1"/>
    </row>
    <row r="614" spans="2:2" ht="15" customHeight="1">
      <c r="B614" s="1"/>
    </row>
    <row r="615" spans="2:2" ht="15" customHeight="1">
      <c r="B615" s="1"/>
    </row>
    <row r="616" spans="2:2" ht="15" customHeight="1">
      <c r="B616" s="1"/>
    </row>
    <row r="617" spans="2:2" ht="15" customHeight="1">
      <c r="B617" s="1"/>
    </row>
    <row r="618" spans="2:2" ht="15" customHeight="1">
      <c r="B618" s="1"/>
    </row>
    <row r="619" spans="2:2" ht="15" customHeight="1">
      <c r="B619" s="1"/>
    </row>
    <row r="620" spans="2:2" ht="15" customHeight="1">
      <c r="B620" s="1"/>
    </row>
    <row r="621" spans="2:2" ht="15" customHeight="1">
      <c r="B621" s="1"/>
    </row>
    <row r="622" spans="2:2" ht="15" customHeight="1">
      <c r="B622" s="1"/>
    </row>
    <row r="623" spans="2:2" ht="15" customHeight="1">
      <c r="B623" s="1"/>
    </row>
    <row r="624" spans="2:2" ht="15" customHeight="1">
      <c r="B624" s="1"/>
    </row>
    <row r="625" spans="2:2" ht="15" customHeight="1">
      <c r="B625" s="1"/>
    </row>
    <row r="626" spans="2:2" ht="15" customHeight="1">
      <c r="B626" s="1"/>
    </row>
    <row r="627" spans="2:2" ht="15" customHeight="1">
      <c r="B627" s="1"/>
    </row>
    <row r="628" spans="2:2" ht="15" customHeight="1">
      <c r="B628" s="1"/>
    </row>
    <row r="629" spans="2:2" ht="15" customHeight="1">
      <c r="B629" s="1"/>
    </row>
    <row r="630" spans="2:2" ht="15" customHeight="1">
      <c r="B630" s="1"/>
    </row>
    <row r="631" spans="2:2" ht="15" customHeight="1">
      <c r="B631" s="1"/>
    </row>
    <row r="632" spans="2:2" ht="15" customHeight="1">
      <c r="B632" s="1"/>
    </row>
    <row r="633" spans="2:2" ht="15" customHeight="1">
      <c r="B633" s="1"/>
    </row>
    <row r="634" spans="2:2" ht="15" customHeight="1">
      <c r="B634" s="1"/>
    </row>
    <row r="635" spans="2:2" ht="15" customHeight="1">
      <c r="B635" s="1"/>
    </row>
    <row r="636" spans="2:2" ht="15" customHeight="1">
      <c r="B636" s="1"/>
    </row>
    <row r="637" spans="2:2" ht="15" customHeight="1">
      <c r="B637" s="1"/>
    </row>
    <row r="638" spans="2:2" ht="15" customHeight="1">
      <c r="B638" s="1"/>
    </row>
    <row r="639" spans="2:2" ht="15" customHeight="1">
      <c r="B639" s="1"/>
    </row>
    <row r="640" spans="2:2" ht="15" customHeight="1">
      <c r="B640" s="1"/>
    </row>
    <row r="641" spans="2:2" ht="15" customHeight="1">
      <c r="B641" s="1"/>
    </row>
    <row r="642" spans="2:2" ht="15" customHeight="1">
      <c r="B642" s="1"/>
    </row>
    <row r="643" spans="2:2" ht="15" customHeight="1">
      <c r="B643" s="1"/>
    </row>
    <row r="644" spans="2:2" ht="15" customHeight="1">
      <c r="B644" s="1"/>
    </row>
    <row r="645" spans="2:2" ht="15" customHeight="1">
      <c r="B645" s="1"/>
    </row>
    <row r="646" spans="2:2" ht="15" customHeight="1">
      <c r="B646" s="1"/>
    </row>
    <row r="647" spans="2:2" ht="15" customHeight="1">
      <c r="B647" s="1"/>
    </row>
    <row r="648" spans="2:2" ht="15" customHeight="1">
      <c r="B648" s="1"/>
    </row>
    <row r="649" spans="2:2" ht="15" customHeight="1">
      <c r="B649" s="1"/>
    </row>
    <row r="650" spans="2:2" ht="15" customHeight="1">
      <c r="B650" s="1"/>
    </row>
    <row r="651" spans="2:2" ht="15" customHeight="1">
      <c r="B651" s="1"/>
    </row>
    <row r="652" spans="2:2" ht="15" customHeight="1">
      <c r="B652" s="1"/>
    </row>
    <row r="653" spans="2:2" ht="15" customHeight="1">
      <c r="B653" s="1"/>
    </row>
    <row r="654" spans="2:2" ht="15" customHeight="1">
      <c r="B654" s="1"/>
    </row>
    <row r="655" spans="2:2" ht="15" customHeight="1">
      <c r="B655" s="1"/>
    </row>
    <row r="656" spans="2:2" ht="15" customHeight="1">
      <c r="B656" s="1"/>
    </row>
    <row r="657" spans="2:2" ht="15" customHeight="1">
      <c r="B657" s="1"/>
    </row>
    <row r="658" spans="2:2" ht="15" customHeight="1">
      <c r="B658" s="1"/>
    </row>
    <row r="659" spans="2:2" ht="15" customHeight="1">
      <c r="B659" s="1"/>
    </row>
    <row r="660" spans="2:2" ht="15" customHeight="1">
      <c r="B660" s="1"/>
    </row>
    <row r="661" spans="2:2" ht="15" customHeight="1">
      <c r="B661" s="1"/>
    </row>
    <row r="662" spans="2:2" ht="15" customHeight="1">
      <c r="B662" s="1"/>
    </row>
    <row r="663" spans="2:2" ht="15" customHeight="1">
      <c r="B663" s="1"/>
    </row>
    <row r="664" spans="2:2" ht="15" customHeight="1">
      <c r="B664" s="1"/>
    </row>
    <row r="665" spans="2:2" ht="15" customHeight="1">
      <c r="B665" s="1"/>
    </row>
    <row r="666" spans="2:2" ht="15" customHeight="1">
      <c r="B666" s="1"/>
    </row>
    <row r="667" spans="2:2" ht="15" customHeight="1">
      <c r="B667" s="1"/>
    </row>
    <row r="668" spans="2:2" ht="15" customHeight="1">
      <c r="B668" s="1"/>
    </row>
    <row r="669" spans="2:2" ht="15" customHeight="1">
      <c r="B669" s="1"/>
    </row>
    <row r="670" spans="2:2" ht="15" customHeight="1">
      <c r="B670" s="1"/>
    </row>
    <row r="671" spans="2:2" ht="15" customHeight="1">
      <c r="B671" s="1"/>
    </row>
    <row r="672" spans="2:2" ht="15" customHeight="1">
      <c r="B672" s="1"/>
    </row>
    <row r="673" spans="2:2" ht="15" customHeight="1">
      <c r="B673" s="1"/>
    </row>
    <row r="674" spans="2:2" ht="15" customHeight="1">
      <c r="B674" s="1"/>
    </row>
    <row r="675" spans="2:2" ht="15" customHeight="1">
      <c r="B675" s="1"/>
    </row>
    <row r="676" spans="2:2" ht="15" customHeight="1">
      <c r="B676" s="1"/>
    </row>
    <row r="677" spans="2:2" ht="15" customHeight="1">
      <c r="B677" s="1"/>
    </row>
    <row r="678" spans="2:2" ht="15" customHeight="1">
      <c r="B678" s="1"/>
    </row>
    <row r="679" spans="2:2" ht="15" customHeight="1">
      <c r="B679" s="1"/>
    </row>
    <row r="680" spans="2:2" ht="15" customHeight="1">
      <c r="B680" s="1"/>
    </row>
    <row r="681" spans="2:2" ht="15" customHeight="1">
      <c r="B681" s="1"/>
    </row>
    <row r="682" spans="2:2" ht="15" customHeight="1">
      <c r="B682" s="1"/>
    </row>
    <row r="683" spans="2:2" ht="15" customHeight="1">
      <c r="B683" s="1"/>
    </row>
    <row r="684" spans="2:2" ht="15" customHeight="1">
      <c r="B684" s="1"/>
    </row>
    <row r="685" spans="2:2" ht="15" customHeight="1">
      <c r="B685" s="1"/>
    </row>
    <row r="686" spans="2:2" ht="15" customHeight="1">
      <c r="B686" s="1"/>
    </row>
    <row r="687" spans="2:2" ht="15" customHeight="1">
      <c r="B687" s="1"/>
    </row>
    <row r="688" spans="2:2" ht="15" customHeight="1">
      <c r="B688" s="1"/>
    </row>
    <row r="689" spans="2:2" ht="15" customHeight="1">
      <c r="B689" s="1"/>
    </row>
    <row r="690" spans="2:2" ht="15" customHeight="1">
      <c r="B690" s="1"/>
    </row>
    <row r="691" spans="2:2" ht="15" customHeight="1">
      <c r="B691" s="1"/>
    </row>
    <row r="692" spans="2:2" ht="15" customHeight="1">
      <c r="B692" s="1"/>
    </row>
    <row r="693" spans="2:2" ht="15" customHeight="1">
      <c r="B693" s="1"/>
    </row>
    <row r="694" spans="2:2" ht="15" customHeight="1">
      <c r="B694" s="1"/>
    </row>
    <row r="695" spans="2:2" ht="15" customHeight="1">
      <c r="B695" s="1"/>
    </row>
    <row r="696" spans="2:2" ht="15" customHeight="1">
      <c r="B696" s="1"/>
    </row>
    <row r="697" spans="2:2" ht="15" customHeight="1">
      <c r="B697" s="1"/>
    </row>
    <row r="698" spans="2:2" ht="15" customHeight="1">
      <c r="B698" s="1"/>
    </row>
    <row r="699" spans="2:2" ht="15" customHeight="1">
      <c r="B699" s="1"/>
    </row>
    <row r="700" spans="2:2" ht="15" customHeight="1">
      <c r="B700" s="1"/>
    </row>
    <row r="701" spans="2:2" ht="15" customHeight="1">
      <c r="B701" s="1"/>
    </row>
    <row r="702" spans="2:2" ht="15" customHeight="1">
      <c r="B702" s="1"/>
    </row>
    <row r="703" spans="2:2" ht="15" customHeight="1">
      <c r="B703" s="1"/>
    </row>
    <row r="704" spans="2:2" ht="15" customHeight="1">
      <c r="B704" s="1"/>
    </row>
    <row r="705" spans="2:2" ht="15" customHeight="1">
      <c r="B705" s="1"/>
    </row>
    <row r="706" spans="2:2" ht="15" customHeight="1">
      <c r="B706" s="1"/>
    </row>
    <row r="707" spans="2:2" ht="15" customHeight="1">
      <c r="B707" s="1"/>
    </row>
    <row r="708" spans="2:2" ht="15" customHeight="1">
      <c r="B708" s="1"/>
    </row>
    <row r="709" spans="2:2" ht="15" customHeight="1">
      <c r="B709" s="1"/>
    </row>
    <row r="710" spans="2:2" ht="15" customHeight="1">
      <c r="B710" s="1"/>
    </row>
    <row r="711" spans="2:2" ht="15" customHeight="1">
      <c r="B711" s="1"/>
    </row>
    <row r="712" spans="2:2" ht="15" customHeight="1">
      <c r="B712" s="1"/>
    </row>
    <row r="713" spans="2:2" ht="15" customHeight="1">
      <c r="B713" s="1"/>
    </row>
    <row r="714" spans="2:2" ht="15" customHeight="1">
      <c r="B714" s="1"/>
    </row>
    <row r="715" spans="2:2" ht="15" customHeight="1">
      <c r="B715" s="1"/>
    </row>
    <row r="716" spans="2:2" ht="15" customHeight="1">
      <c r="B716" s="1"/>
    </row>
    <row r="717" spans="2:2" ht="15" customHeight="1">
      <c r="B717" s="1"/>
    </row>
    <row r="718" spans="2:2" ht="15" customHeight="1">
      <c r="B718" s="1"/>
    </row>
    <row r="719" spans="2:2" ht="15" customHeight="1">
      <c r="B719" s="1"/>
    </row>
    <row r="720" spans="2:2" ht="15" customHeight="1">
      <c r="B720" s="1"/>
    </row>
    <row r="721" spans="2:2" ht="15" customHeight="1">
      <c r="B721" s="1"/>
    </row>
    <row r="722" spans="2:2" ht="15" customHeight="1">
      <c r="B722" s="1"/>
    </row>
    <row r="723" spans="2:2" ht="15" customHeight="1">
      <c r="B723" s="1"/>
    </row>
    <row r="724" spans="2:2" ht="15" customHeight="1">
      <c r="B724" s="1"/>
    </row>
    <row r="725" spans="2:2" ht="15" customHeight="1">
      <c r="B725" s="1"/>
    </row>
    <row r="726" spans="2:2" ht="15" customHeight="1">
      <c r="B726" s="1"/>
    </row>
    <row r="727" spans="2:2" ht="15" customHeight="1">
      <c r="B727" s="1"/>
    </row>
    <row r="728" spans="2:2" ht="15" customHeight="1">
      <c r="B728" s="1"/>
    </row>
    <row r="729" spans="2:2" ht="15" customHeight="1">
      <c r="B729" s="1"/>
    </row>
    <row r="730" spans="2:2" ht="15" customHeight="1">
      <c r="B730" s="1"/>
    </row>
    <row r="731" spans="2:2" ht="15" customHeight="1">
      <c r="B731" s="1"/>
    </row>
    <row r="732" spans="2:2" ht="15" customHeight="1">
      <c r="B732" s="1"/>
    </row>
    <row r="733" spans="2:2" ht="15" customHeight="1">
      <c r="B733" s="1"/>
    </row>
    <row r="734" spans="2:2" ht="15" customHeight="1">
      <c r="B734" s="1"/>
    </row>
    <row r="735" spans="2:2" ht="15" customHeight="1">
      <c r="B735" s="1"/>
    </row>
    <row r="736" spans="2:2" ht="15" customHeight="1">
      <c r="B736" s="1"/>
    </row>
    <row r="737" spans="2:2" ht="15" customHeight="1">
      <c r="B737" s="1"/>
    </row>
    <row r="738" spans="2:2" ht="15" customHeight="1">
      <c r="B738" s="1"/>
    </row>
    <row r="739" spans="2:2" ht="15" customHeight="1">
      <c r="B739" s="1"/>
    </row>
    <row r="740" spans="2:2" ht="15" customHeight="1">
      <c r="B740" s="1"/>
    </row>
    <row r="741" spans="2:2" ht="15" customHeight="1">
      <c r="B741" s="1"/>
    </row>
    <row r="742" spans="2:2" ht="15" customHeight="1">
      <c r="B742" s="1"/>
    </row>
    <row r="743" spans="2:2" ht="15" customHeight="1">
      <c r="B743" s="1"/>
    </row>
    <row r="744" spans="2:2" ht="15" customHeight="1">
      <c r="B744" s="1"/>
    </row>
    <row r="745" spans="2:2" ht="15" customHeight="1">
      <c r="B745" s="1"/>
    </row>
    <row r="746" spans="2:2" ht="15" customHeight="1">
      <c r="B746" s="1"/>
    </row>
    <row r="747" spans="2:2" ht="15" customHeight="1">
      <c r="B747" s="1"/>
    </row>
    <row r="748" spans="2:2" ht="15" customHeight="1">
      <c r="B748" s="1"/>
    </row>
    <row r="749" spans="2:2" ht="15" customHeight="1">
      <c r="B749" s="1"/>
    </row>
    <row r="750" spans="2:2" ht="15" customHeight="1">
      <c r="B750" s="1"/>
    </row>
    <row r="751" spans="2:2" ht="15" customHeight="1">
      <c r="B751" s="1"/>
    </row>
    <row r="752" spans="2:2" ht="15" customHeight="1">
      <c r="B752" s="1"/>
    </row>
    <row r="753" spans="2:2" ht="15" customHeight="1">
      <c r="B753" s="1"/>
    </row>
    <row r="754" spans="2:2" ht="15" customHeight="1">
      <c r="B754" s="1"/>
    </row>
    <row r="755" spans="2:2" ht="15" customHeight="1">
      <c r="B755" s="1"/>
    </row>
    <row r="756" spans="2:2" ht="15" customHeight="1">
      <c r="B756" s="1"/>
    </row>
    <row r="757" spans="2:2" ht="15" customHeight="1">
      <c r="B757" s="1"/>
    </row>
    <row r="758" spans="2:2" ht="15" customHeight="1">
      <c r="B758" s="1"/>
    </row>
    <row r="759" spans="2:2" ht="15" customHeight="1">
      <c r="B759" s="1"/>
    </row>
    <row r="760" spans="2:2" ht="15" customHeight="1">
      <c r="B760" s="1"/>
    </row>
    <row r="761" spans="2:2" ht="15" customHeight="1">
      <c r="B761" s="1"/>
    </row>
    <row r="762" spans="2:2" ht="15" customHeight="1">
      <c r="B762" s="1"/>
    </row>
    <row r="763" spans="2:2" ht="15" customHeight="1">
      <c r="B763" s="1"/>
    </row>
    <row r="764" spans="2:2" ht="15" customHeight="1">
      <c r="B764" s="1"/>
    </row>
    <row r="765" spans="2:2" ht="15" customHeight="1">
      <c r="B765" s="1"/>
    </row>
    <row r="766" spans="2:2" ht="15" customHeight="1">
      <c r="B766" s="1"/>
    </row>
    <row r="767" spans="2:2" ht="15" customHeight="1">
      <c r="B767" s="1"/>
    </row>
    <row r="768" spans="2:2" ht="15" customHeight="1">
      <c r="B768" s="1"/>
    </row>
    <row r="769" spans="2:2" ht="15" customHeight="1">
      <c r="B769" s="1"/>
    </row>
    <row r="770" spans="2:2" ht="15" customHeight="1">
      <c r="B770" s="1"/>
    </row>
    <row r="771" spans="2:2" ht="15" customHeight="1">
      <c r="B771" s="1"/>
    </row>
    <row r="772" spans="2:2" ht="15" customHeight="1">
      <c r="B772" s="1"/>
    </row>
    <row r="773" spans="2:2" ht="15" customHeight="1">
      <c r="B773" s="1"/>
    </row>
    <row r="774" spans="2:2" ht="15" customHeight="1">
      <c r="B774" s="1"/>
    </row>
    <row r="775" spans="2:2" ht="15" customHeight="1">
      <c r="B775" s="1"/>
    </row>
    <row r="776" spans="2:2" ht="15" customHeight="1">
      <c r="B776" s="1"/>
    </row>
    <row r="777" spans="2:2" ht="15" customHeight="1">
      <c r="B777" s="1"/>
    </row>
    <row r="778" spans="2:2" ht="15" customHeight="1">
      <c r="B778" s="1"/>
    </row>
    <row r="779" spans="2:2" ht="15" customHeight="1">
      <c r="B779" s="1"/>
    </row>
    <row r="780" spans="2:2" ht="15" customHeight="1">
      <c r="B780" s="1"/>
    </row>
    <row r="781" spans="2:2" ht="15" customHeight="1">
      <c r="B781" s="1"/>
    </row>
    <row r="782" spans="2:2" ht="15" customHeight="1">
      <c r="B782" s="1"/>
    </row>
    <row r="783" spans="2:2" ht="15" customHeight="1">
      <c r="B783" s="1"/>
    </row>
    <row r="784" spans="2:2" ht="15" customHeight="1">
      <c r="B784" s="1"/>
    </row>
    <row r="785" spans="2:2" ht="15" customHeight="1">
      <c r="B785" s="1"/>
    </row>
    <row r="786" spans="2:2" ht="15" customHeight="1">
      <c r="B786" s="1"/>
    </row>
    <row r="787" spans="2:2" ht="15" customHeight="1">
      <c r="B787" s="1"/>
    </row>
    <row r="788" spans="2:2" ht="15" customHeight="1">
      <c r="B788" s="1"/>
    </row>
    <row r="789" spans="2:2" ht="15" customHeight="1">
      <c r="B789" s="1"/>
    </row>
    <row r="790" spans="2:2" ht="15" customHeight="1">
      <c r="B790" s="1"/>
    </row>
    <row r="791" spans="2:2" ht="15" customHeight="1">
      <c r="B791" s="1"/>
    </row>
    <row r="792" spans="2:2" ht="15" customHeight="1">
      <c r="B792" s="1"/>
    </row>
    <row r="793" spans="2:2" ht="15" customHeight="1">
      <c r="B793" s="1"/>
    </row>
    <row r="794" spans="2:2" ht="15" customHeight="1">
      <c r="B794" s="1"/>
    </row>
    <row r="795" spans="2:2" ht="15" customHeight="1">
      <c r="B795" s="1"/>
    </row>
    <row r="796" spans="2:2" ht="15" customHeight="1">
      <c r="B796" s="1"/>
    </row>
    <row r="797" spans="2:2" ht="15" customHeight="1">
      <c r="B797" s="1"/>
    </row>
    <row r="798" spans="2:2" ht="15" customHeight="1">
      <c r="B798" s="1"/>
    </row>
    <row r="799" spans="2:2" ht="15" customHeight="1">
      <c r="B799" s="1"/>
    </row>
    <row r="800" spans="2:2" ht="15" customHeight="1">
      <c r="B800" s="1"/>
    </row>
    <row r="801" spans="2:2" ht="15" customHeight="1">
      <c r="B801" s="1"/>
    </row>
    <row r="802" spans="2:2" ht="15" customHeight="1">
      <c r="B802" s="1"/>
    </row>
    <row r="803" spans="2:2" ht="15" customHeight="1">
      <c r="B803" s="1"/>
    </row>
    <row r="804" spans="2:2" ht="15" customHeight="1">
      <c r="B804" s="1"/>
    </row>
    <row r="805" spans="2:2" ht="15" customHeight="1">
      <c r="B805" s="1"/>
    </row>
    <row r="806" spans="2:2" ht="15" customHeight="1">
      <c r="B806" s="1"/>
    </row>
    <row r="807" spans="2:2" ht="15" customHeight="1">
      <c r="B807" s="1"/>
    </row>
    <row r="808" spans="2:2" ht="15" customHeight="1">
      <c r="B808" s="1"/>
    </row>
    <row r="809" spans="2:2" ht="15" customHeight="1">
      <c r="B809" s="1"/>
    </row>
    <row r="810" spans="2:2" ht="15" customHeight="1">
      <c r="B810" s="1"/>
    </row>
    <row r="811" spans="2:2" ht="15" customHeight="1">
      <c r="B811" s="1"/>
    </row>
    <row r="812" spans="2:2" ht="15" customHeight="1">
      <c r="B812" s="1"/>
    </row>
    <row r="813" spans="2:2" ht="15" customHeight="1">
      <c r="B813" s="1"/>
    </row>
    <row r="814" spans="2:2" ht="15" customHeight="1">
      <c r="B814" s="1"/>
    </row>
    <row r="815" spans="2:2" ht="15" customHeight="1">
      <c r="B815" s="1"/>
    </row>
    <row r="816" spans="2:2" ht="15" customHeight="1">
      <c r="B816" s="1"/>
    </row>
    <row r="817" spans="2:2" ht="15" customHeight="1">
      <c r="B817" s="1"/>
    </row>
    <row r="818" spans="2:2" ht="15" customHeight="1">
      <c r="B818" s="1"/>
    </row>
    <row r="819" spans="2:2" ht="15" customHeight="1">
      <c r="B819" s="1"/>
    </row>
    <row r="820" spans="2:2" ht="15" customHeight="1">
      <c r="B820" s="1"/>
    </row>
    <row r="821" spans="2:2" ht="15" customHeight="1">
      <c r="B821" s="1"/>
    </row>
    <row r="822" spans="2:2" ht="15" customHeight="1">
      <c r="B822" s="1"/>
    </row>
    <row r="823" spans="2:2" ht="15" customHeight="1">
      <c r="B823" s="1"/>
    </row>
    <row r="824" spans="2:2" ht="15" customHeight="1">
      <c r="B824" s="1"/>
    </row>
    <row r="825" spans="2:2" ht="15" customHeight="1">
      <c r="B825" s="1"/>
    </row>
    <row r="826" spans="2:2" ht="15" customHeight="1">
      <c r="B826" s="1"/>
    </row>
    <row r="827" spans="2:2" ht="15" customHeight="1">
      <c r="B827" s="1"/>
    </row>
    <row r="828" spans="2:2" ht="15" customHeight="1">
      <c r="B828" s="1"/>
    </row>
    <row r="829" spans="2:2" ht="15" customHeight="1">
      <c r="B829" s="1"/>
    </row>
    <row r="830" spans="2:2" ht="15" customHeight="1">
      <c r="B830" s="1"/>
    </row>
    <row r="831" spans="2:2" ht="15" customHeight="1">
      <c r="B831" s="1"/>
    </row>
    <row r="832" spans="2:2" ht="15" customHeight="1">
      <c r="B832" s="1"/>
    </row>
    <row r="833" spans="2:2" ht="15" customHeight="1">
      <c r="B833" s="1"/>
    </row>
    <row r="834" spans="2:2" ht="15" customHeight="1">
      <c r="B834" s="1"/>
    </row>
    <row r="835" spans="2:2" ht="15" customHeight="1">
      <c r="B835" s="1"/>
    </row>
    <row r="836" spans="2:2" ht="15" customHeight="1">
      <c r="B836" s="1"/>
    </row>
    <row r="837" spans="2:2" ht="15" customHeight="1">
      <c r="B837" s="1"/>
    </row>
    <row r="838" spans="2:2" ht="15" customHeight="1">
      <c r="B838" s="1"/>
    </row>
    <row r="839" spans="2:2" ht="15" customHeight="1">
      <c r="B839" s="1"/>
    </row>
    <row r="840" spans="2:2" ht="15" customHeight="1">
      <c r="B840" s="1"/>
    </row>
    <row r="841" spans="2:2" ht="15" customHeight="1">
      <c r="B841" s="1"/>
    </row>
    <row r="842" spans="2:2" ht="15" customHeight="1">
      <c r="B842" s="1"/>
    </row>
    <row r="843" spans="2:2" ht="15" customHeight="1">
      <c r="B843" s="1"/>
    </row>
    <row r="844" spans="2:2" ht="15" customHeight="1">
      <c r="B844" s="1"/>
    </row>
    <row r="845" spans="2:2" ht="15" customHeight="1">
      <c r="B845" s="1"/>
    </row>
    <row r="846" spans="2:2" ht="15" customHeight="1">
      <c r="B846" s="1"/>
    </row>
    <row r="847" spans="2:2" ht="15" customHeight="1">
      <c r="B847" s="1"/>
    </row>
    <row r="848" spans="2:2" ht="15" customHeight="1">
      <c r="B848" s="1"/>
    </row>
    <row r="849" spans="2:2" ht="15" customHeight="1">
      <c r="B849" s="1"/>
    </row>
    <row r="850" spans="2:2" ht="15" customHeight="1">
      <c r="B850" s="1"/>
    </row>
    <row r="851" spans="2:2" ht="15" customHeight="1">
      <c r="B851" s="1"/>
    </row>
    <row r="852" spans="2:2" ht="15" customHeight="1">
      <c r="B852" s="1"/>
    </row>
    <row r="853" spans="2:2" ht="15" customHeight="1">
      <c r="B853" s="1"/>
    </row>
    <row r="854" spans="2:2" ht="15" customHeight="1">
      <c r="B854" s="1"/>
    </row>
    <row r="855" spans="2:2" ht="15" customHeight="1">
      <c r="B855" s="1"/>
    </row>
    <row r="856" spans="2:2" ht="15" customHeight="1">
      <c r="B856" s="1"/>
    </row>
    <row r="857" spans="2:2" ht="15" customHeight="1">
      <c r="B857" s="1"/>
    </row>
    <row r="858" spans="2:2" ht="15" customHeight="1">
      <c r="B858" s="1"/>
    </row>
    <row r="859" spans="2:2" ht="15" customHeight="1">
      <c r="B859" s="1"/>
    </row>
    <row r="860" spans="2:2" ht="15" customHeight="1">
      <c r="B860" s="1"/>
    </row>
    <row r="861" spans="2:2" ht="15" customHeight="1">
      <c r="B861" s="1"/>
    </row>
    <row r="862" spans="2:2" ht="15" customHeight="1">
      <c r="B862" s="1"/>
    </row>
    <row r="863" spans="2:2" ht="15" customHeight="1">
      <c r="B863" s="1"/>
    </row>
    <row r="864" spans="2:2" ht="15" customHeight="1">
      <c r="B864" s="1"/>
    </row>
    <row r="865" spans="2:2" ht="15" customHeight="1">
      <c r="B865" s="1"/>
    </row>
    <row r="866" spans="2:2" ht="15" customHeight="1">
      <c r="B866" s="1"/>
    </row>
    <row r="867" spans="2:2" ht="15" customHeight="1">
      <c r="B867" s="1"/>
    </row>
    <row r="868" spans="2:2" ht="15" customHeight="1">
      <c r="B868" s="1"/>
    </row>
    <row r="869" spans="2:2" ht="15" customHeight="1">
      <c r="B869" s="1"/>
    </row>
    <row r="870" spans="2:2" ht="15" customHeight="1">
      <c r="B870" s="1"/>
    </row>
    <row r="871" spans="2:2" ht="15" customHeight="1">
      <c r="B871" s="1"/>
    </row>
    <row r="872" spans="2:2" ht="15" customHeight="1">
      <c r="B872" s="1"/>
    </row>
    <row r="873" spans="2:2" ht="15" customHeight="1">
      <c r="B873" s="1"/>
    </row>
    <row r="874" spans="2:2" ht="15" customHeight="1">
      <c r="B874" s="1"/>
    </row>
    <row r="875" spans="2:2" ht="15" customHeight="1">
      <c r="B875" s="1"/>
    </row>
    <row r="876" spans="2:2" ht="15" customHeight="1">
      <c r="B876" s="1"/>
    </row>
    <row r="877" spans="2:2" ht="15" customHeight="1">
      <c r="B877" s="1"/>
    </row>
    <row r="878" spans="2:2" ht="15" customHeight="1">
      <c r="B878" s="1"/>
    </row>
    <row r="879" spans="2:2" ht="15" customHeight="1">
      <c r="B879" s="1"/>
    </row>
    <row r="880" spans="2:2" ht="15" customHeight="1">
      <c r="B880" s="1"/>
    </row>
    <row r="881" spans="2:2" ht="15" customHeight="1">
      <c r="B881" s="1"/>
    </row>
    <row r="882" spans="2:2" ht="15" customHeight="1">
      <c r="B882" s="1"/>
    </row>
    <row r="883" spans="2:2" ht="15" customHeight="1">
      <c r="B883" s="1"/>
    </row>
    <row r="884" spans="2:2" ht="15" customHeight="1">
      <c r="B884" s="1"/>
    </row>
    <row r="885" spans="2:2" ht="15" customHeight="1">
      <c r="B885" s="1"/>
    </row>
    <row r="886" spans="2:2" ht="15" customHeight="1">
      <c r="B886" s="1"/>
    </row>
    <row r="887" spans="2:2" ht="15" customHeight="1">
      <c r="B887" s="1"/>
    </row>
    <row r="888" spans="2:2" ht="15" customHeight="1">
      <c r="B888" s="1"/>
    </row>
    <row r="889" spans="2:2" ht="15" customHeight="1">
      <c r="B889" s="1"/>
    </row>
    <row r="890" spans="2:2" ht="15" customHeight="1">
      <c r="B890" s="1"/>
    </row>
    <row r="891" spans="2:2" ht="15" customHeight="1">
      <c r="B891" s="1"/>
    </row>
    <row r="892" spans="2:2" ht="15" customHeight="1">
      <c r="B892" s="1"/>
    </row>
    <row r="893" spans="2:2" ht="15" customHeight="1">
      <c r="B893" s="1"/>
    </row>
    <row r="894" spans="2:2" ht="15" customHeight="1">
      <c r="B894" s="1"/>
    </row>
    <row r="895" spans="2:2" ht="15" customHeight="1">
      <c r="B895" s="1"/>
    </row>
    <row r="896" spans="2:2" ht="15" customHeight="1">
      <c r="B896" s="1"/>
    </row>
    <row r="897" spans="2:2" ht="15" customHeight="1">
      <c r="B897" s="1"/>
    </row>
    <row r="898" spans="2:2" ht="15" customHeight="1">
      <c r="B898" s="1"/>
    </row>
    <row r="899" spans="2:2" ht="15" customHeight="1">
      <c r="B899" s="1"/>
    </row>
    <row r="900" spans="2:2" ht="15" customHeight="1">
      <c r="B900" s="1"/>
    </row>
    <row r="901" spans="2:2" ht="15" customHeight="1">
      <c r="B901" s="1"/>
    </row>
    <row r="902" spans="2:2" ht="15" customHeight="1">
      <c r="B902" s="1"/>
    </row>
    <row r="903" spans="2:2" ht="15" customHeight="1">
      <c r="B903" s="1"/>
    </row>
    <row r="904" spans="2:2" ht="15" customHeight="1">
      <c r="B904" s="1"/>
    </row>
    <row r="905" spans="2:2" ht="15" customHeight="1">
      <c r="B905" s="1"/>
    </row>
    <row r="906" spans="2:2" ht="15" customHeight="1">
      <c r="B906" s="1"/>
    </row>
    <row r="907" spans="2:2" ht="15" customHeight="1">
      <c r="B907" s="1"/>
    </row>
    <row r="908" spans="2:2" ht="15" customHeight="1">
      <c r="B908" s="1"/>
    </row>
    <row r="909" spans="2:2" ht="15" customHeight="1">
      <c r="B909" s="1"/>
    </row>
    <row r="910" spans="2:2" ht="15" customHeight="1">
      <c r="B910" s="1"/>
    </row>
    <row r="911" spans="2:2" ht="15" customHeight="1">
      <c r="B911" s="1"/>
    </row>
    <row r="912" spans="2:2" ht="15" customHeight="1">
      <c r="B912" s="1"/>
    </row>
    <row r="913" spans="2:2" ht="15" customHeight="1">
      <c r="B913" s="1"/>
    </row>
    <row r="914" spans="2:2" ht="15" customHeight="1">
      <c r="B914" s="1"/>
    </row>
    <row r="915" spans="2:2" ht="15" customHeight="1">
      <c r="B915" s="1"/>
    </row>
    <row r="916" spans="2:2" ht="15" customHeight="1">
      <c r="B916" s="1"/>
    </row>
    <row r="917" spans="2:2" ht="15" customHeight="1">
      <c r="B917" s="1"/>
    </row>
    <row r="918" spans="2:2" ht="15" customHeight="1">
      <c r="B918" s="1"/>
    </row>
    <row r="919" spans="2:2" ht="15" customHeight="1">
      <c r="B919" s="1"/>
    </row>
    <row r="920" spans="2:2" ht="15" customHeight="1">
      <c r="B920" s="1"/>
    </row>
    <row r="921" spans="2:2" ht="15" customHeight="1">
      <c r="B921" s="1"/>
    </row>
    <row r="922" spans="2:2" ht="15" customHeight="1">
      <c r="B922" s="1"/>
    </row>
    <row r="923" spans="2:2" ht="15" customHeight="1">
      <c r="B923" s="1"/>
    </row>
    <row r="924" spans="2:2" ht="15" customHeight="1">
      <c r="B924" s="1"/>
    </row>
    <row r="925" spans="2:2" ht="15" customHeight="1">
      <c r="B925" s="1"/>
    </row>
    <row r="926" spans="2:2" ht="15" customHeight="1">
      <c r="B926" s="1"/>
    </row>
    <row r="927" spans="2:2" ht="15" customHeight="1">
      <c r="B927" s="1"/>
    </row>
    <row r="928" spans="2:2" ht="15" customHeight="1">
      <c r="B928" s="1"/>
    </row>
    <row r="929" spans="2:2" ht="15" customHeight="1">
      <c r="B929" s="1"/>
    </row>
    <row r="930" spans="2:2" ht="15" customHeight="1">
      <c r="B930" s="1"/>
    </row>
    <row r="931" spans="2:2" ht="15" customHeight="1">
      <c r="B931" s="1"/>
    </row>
    <row r="932" spans="2:2" ht="15" customHeight="1">
      <c r="B932" s="1"/>
    </row>
    <row r="933" spans="2:2" ht="15" customHeight="1">
      <c r="B933" s="1"/>
    </row>
    <row r="934" spans="2:2" ht="15" customHeight="1">
      <c r="B934" s="1"/>
    </row>
    <row r="935" spans="2:2" ht="15" customHeight="1">
      <c r="B935" s="1"/>
    </row>
    <row r="936" spans="2:2" ht="15" customHeight="1">
      <c r="B936" s="1"/>
    </row>
    <row r="937" spans="2:2" ht="15" customHeight="1">
      <c r="B937" s="1"/>
    </row>
    <row r="938" spans="2:2" ht="15" customHeight="1">
      <c r="B938" s="1"/>
    </row>
    <row r="939" spans="2:2" ht="15" customHeight="1">
      <c r="B939" s="1"/>
    </row>
    <row r="940" spans="2:2" ht="15" customHeight="1">
      <c r="B940" s="1"/>
    </row>
    <row r="941" spans="2:2" ht="15" customHeight="1">
      <c r="B941" s="1"/>
    </row>
    <row r="942" spans="2:2" ht="15" customHeight="1">
      <c r="B942" s="1"/>
    </row>
    <row r="943" spans="2:2" ht="15" customHeight="1">
      <c r="B943" s="1"/>
    </row>
    <row r="944" spans="2:2" ht="15" customHeight="1">
      <c r="B944" s="1"/>
    </row>
    <row r="945" spans="2:2" ht="15" customHeight="1">
      <c r="B945" s="1"/>
    </row>
    <row r="946" spans="2:2" ht="15" customHeight="1">
      <c r="B946" s="1"/>
    </row>
    <row r="947" spans="2:2" ht="15" customHeight="1">
      <c r="B947" s="1"/>
    </row>
    <row r="948" spans="2:2" ht="15" customHeight="1">
      <c r="B948" s="1"/>
    </row>
    <row r="949" spans="2:2" ht="15" customHeight="1">
      <c r="B949" s="1"/>
    </row>
    <row r="950" spans="2:2" ht="15" customHeight="1">
      <c r="B950" s="1"/>
    </row>
    <row r="951" spans="2:2" ht="15" customHeight="1">
      <c r="B951" s="1"/>
    </row>
    <row r="952" spans="2:2" ht="15" customHeight="1">
      <c r="B952" s="1"/>
    </row>
    <row r="953" spans="2:2" ht="15" customHeight="1">
      <c r="B953" s="1"/>
    </row>
    <row r="954" spans="2:2" ht="15" customHeight="1">
      <c r="B954" s="1"/>
    </row>
    <row r="955" spans="2:2" ht="15" customHeight="1">
      <c r="B955" s="1"/>
    </row>
    <row r="956" spans="2:2" ht="15" customHeight="1">
      <c r="B956" s="1"/>
    </row>
    <row r="957" spans="2:2" ht="15" customHeight="1">
      <c r="B957" s="1"/>
    </row>
    <row r="958" spans="2:2" ht="15" customHeight="1">
      <c r="B958" s="1"/>
    </row>
    <row r="959" spans="2:2" ht="15" customHeight="1">
      <c r="B959" s="1"/>
    </row>
    <row r="960" spans="2:2" ht="15" customHeight="1">
      <c r="B960" s="1"/>
    </row>
    <row r="961" spans="2:2" ht="15" customHeight="1">
      <c r="B961" s="1"/>
    </row>
    <row r="962" spans="2:2" ht="15" customHeight="1">
      <c r="B962" s="1"/>
    </row>
    <row r="963" spans="2:2" ht="15" customHeight="1">
      <c r="B963" s="1"/>
    </row>
    <row r="964" spans="2:2" ht="15" customHeight="1">
      <c r="B964" s="1"/>
    </row>
    <row r="965" spans="2:2" ht="15" customHeight="1">
      <c r="B965" s="1"/>
    </row>
    <row r="966" spans="2:2" ht="15" customHeight="1">
      <c r="B966" s="1"/>
    </row>
    <row r="967" spans="2:2" ht="15" customHeight="1">
      <c r="B967" s="1"/>
    </row>
    <row r="968" spans="2:2" ht="15" customHeight="1">
      <c r="B968" s="1"/>
    </row>
    <row r="969" spans="2:2" ht="15" customHeight="1">
      <c r="B969" s="1"/>
    </row>
    <row r="970" spans="2:2" ht="15" customHeight="1">
      <c r="B970" s="1"/>
    </row>
    <row r="971" spans="2:2" ht="15" customHeight="1">
      <c r="B971" s="1"/>
    </row>
    <row r="972" spans="2:2" ht="15" customHeight="1">
      <c r="B972" s="1"/>
    </row>
    <row r="973" spans="2:2" ht="15" customHeight="1">
      <c r="B973" s="1"/>
    </row>
    <row r="974" spans="2:2" ht="15" customHeight="1">
      <c r="B974" s="1"/>
    </row>
    <row r="975" spans="2:2" ht="15" customHeight="1">
      <c r="B975" s="1"/>
    </row>
    <row r="976" spans="2:2" ht="15" customHeight="1">
      <c r="B976" s="1"/>
    </row>
    <row r="977" spans="2:2" ht="15" customHeight="1">
      <c r="B977" s="1"/>
    </row>
    <row r="978" spans="2:2" ht="15" customHeight="1">
      <c r="B978" s="1"/>
    </row>
    <row r="979" spans="2:2" ht="15" customHeight="1">
      <c r="B979" s="1"/>
    </row>
    <row r="980" spans="2:2" ht="15" customHeight="1">
      <c r="B980" s="1"/>
    </row>
    <row r="981" spans="2:2" ht="15" customHeight="1">
      <c r="B981" s="1"/>
    </row>
    <row r="982" spans="2:2" ht="15" customHeight="1">
      <c r="B982" s="1"/>
    </row>
    <row r="983" spans="2:2" ht="15" customHeight="1">
      <c r="B983" s="1"/>
    </row>
    <row r="984" spans="2:2" ht="15" customHeight="1">
      <c r="B984" s="1"/>
    </row>
    <row r="985" spans="2:2" ht="15" customHeight="1">
      <c r="B985" s="1"/>
    </row>
    <row r="986" spans="2:2" ht="15" customHeight="1">
      <c r="B986" s="1"/>
    </row>
    <row r="987" spans="2:2" ht="15" customHeight="1">
      <c r="B987" s="1"/>
    </row>
    <row r="988" spans="2:2" ht="15" customHeight="1">
      <c r="B988" s="1"/>
    </row>
    <row r="989" spans="2:2" ht="15" customHeight="1">
      <c r="B989" s="1"/>
    </row>
    <row r="990" spans="2:2" ht="15" customHeight="1">
      <c r="B990" s="1"/>
    </row>
    <row r="991" spans="2:2" ht="15" customHeight="1">
      <c r="B991" s="1"/>
    </row>
    <row r="992" spans="2:2" ht="15" customHeight="1">
      <c r="B992" s="1"/>
    </row>
    <row r="993" spans="2:2" ht="15" customHeight="1">
      <c r="B993" s="1"/>
    </row>
    <row r="994" spans="2:2" ht="15" customHeight="1">
      <c r="B994" s="1"/>
    </row>
    <row r="995" spans="2:2" ht="15" customHeight="1">
      <c r="B995" s="1"/>
    </row>
    <row r="996" spans="2:2" ht="15" customHeight="1">
      <c r="B996" s="1"/>
    </row>
    <row r="997" spans="2:2" ht="15" customHeight="1">
      <c r="B997" s="1"/>
    </row>
    <row r="998" spans="2:2" ht="15" customHeight="1">
      <c r="B998" s="1"/>
    </row>
    <row r="999" spans="2:2" ht="15" customHeight="1">
      <c r="B999" s="1"/>
    </row>
    <row r="1000" spans="2:2" ht="1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0"/>
  <sheetViews>
    <sheetView workbookViewId="0">
      <pane ySplit="2" topLeftCell="A3" activePane="bottomLeft" state="frozen"/>
      <selection pane="bottomLeft" activeCell="N5" sqref="N5"/>
    </sheetView>
  </sheetViews>
  <sheetFormatPr defaultColWidth="9" defaultRowHeight="15" customHeight="1"/>
  <cols>
    <col min="1" max="1" width="23.85546875" customWidth="1"/>
    <col min="2" max="2" width="13.140625" customWidth="1"/>
    <col min="3" max="3" width="8.7109375" customWidth="1"/>
    <col min="4" max="4" width="11.140625" hidden="1"/>
    <col min="5" max="5" width="11.5703125" hidden="1"/>
    <col min="6" max="6" width="11.140625" hidden="1"/>
    <col min="7" max="7" width="12.28515625" hidden="1"/>
    <col min="8" max="8" width="11.140625" hidden="1"/>
    <col min="9" max="10" width="14.140625" hidden="1"/>
    <col min="11" max="11" width="16.42578125" customWidth="1"/>
    <col min="12" max="12" width="10.140625" customWidth="1"/>
    <col min="13" max="13" width="10.42578125" customWidth="1"/>
    <col min="14" max="14" width="11.140625" customWidth="1"/>
    <col min="15" max="15" width="8.7109375" customWidth="1"/>
    <col min="16" max="16" width="23.28515625" customWidth="1"/>
    <col min="17" max="17" width="25" customWidth="1"/>
    <col min="18" max="26" width="8.7109375" customWidth="1"/>
    <col min="27" max="256" width="14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16.666666666666668</v>
      </c>
      <c r="F3" s="44">
        <f t="shared" ref="F3:F62" si="1">D3/100*$B$7*100/12</f>
        <v>14.35</v>
      </c>
      <c r="G3" s="45">
        <f t="shared" ref="G3:G62" si="2">SUM(E3:F3)</f>
        <v>31.016666666666666</v>
      </c>
      <c r="H3" s="44">
        <f t="shared" ref="H3:H62" si="3">J3-E3</f>
        <v>7.2945833333333283</v>
      </c>
      <c r="I3" s="44">
        <f>F3-H3</f>
        <v>7.0554166666666713</v>
      </c>
      <c r="J3" s="45">
        <f t="shared" ref="J3:J62" si="4">$F$69</f>
        <v>23.961249999999996</v>
      </c>
      <c r="K3" s="24">
        <f>D3</f>
        <v>1000</v>
      </c>
      <c r="L3" s="24">
        <f>IF(K3=0,0,N3-M3)</f>
        <v>16.662569791471892</v>
      </c>
      <c r="M3" s="24">
        <f>K3/100*$B$6/12*100</f>
        <v>8.3333333333333332E-3</v>
      </c>
      <c r="N3" s="25">
        <f t="shared" ref="N3:N5" si="5">$B$16</f>
        <v>16.670903124805225</v>
      </c>
      <c r="P3" s="24">
        <f>B3</f>
        <v>1000</v>
      </c>
      <c r="Q3" s="24">
        <f t="shared" ref="Q3:Q7" si="6">$B$3/$B$5</f>
        <v>333.33333333333331</v>
      </c>
      <c r="R3" s="24">
        <f t="shared" ref="R3:R7" si="7">P3/100*$B$6/12*100</f>
        <v>8.3333333333333332E-3</v>
      </c>
      <c r="S3" s="25">
        <f t="shared" ref="S3:S7" si="8">Q3+R3</f>
        <v>333.34166666666664</v>
      </c>
    </row>
    <row r="4" spans="1:19" ht="15" customHeight="1">
      <c r="A4" s="21" t="s">
        <v>8</v>
      </c>
      <c r="B4" s="46">
        <f>'расчет платежей'!E6</f>
        <v>60</v>
      </c>
      <c r="C4" s="3">
        <v>2</v>
      </c>
      <c r="D4" s="46">
        <f t="shared" ref="D4:D62" si="9">D3-E3</f>
        <v>983.33333333333337</v>
      </c>
      <c r="E4" s="46">
        <f t="shared" si="0"/>
        <v>16.666666666666668</v>
      </c>
      <c r="F4" s="46">
        <f t="shared" si="1"/>
        <v>14.110833333333334</v>
      </c>
      <c r="G4" s="47">
        <f t="shared" si="2"/>
        <v>30.777500000000003</v>
      </c>
      <c r="H4" s="46">
        <f t="shared" si="3"/>
        <v>7.2945833333333283</v>
      </c>
      <c r="I4" s="46">
        <f t="shared" ref="I4:I62" si="10">F4+I3-H4</f>
        <v>13.871666666666677</v>
      </c>
      <c r="J4" s="47">
        <f t="shared" si="4"/>
        <v>23.961249999999996</v>
      </c>
      <c r="K4" s="26">
        <f>IF(K3-L3&lt;0,0,K3-L3)</f>
        <v>983.33743020852808</v>
      </c>
      <c r="L4" s="26">
        <f t="shared" ref="L4:L5" si="11">N4-M4</f>
        <v>16.662708646220153</v>
      </c>
      <c r="M4" s="26">
        <f t="shared" ref="M4:M5" si="12">K4/100*$B$6/12*100</f>
        <v>8.1944785850710661E-3</v>
      </c>
      <c r="N4" s="40">
        <f t="shared" si="5"/>
        <v>16.670903124805225</v>
      </c>
      <c r="P4" s="26">
        <f t="shared" ref="P4:P7" si="13">P3-Q3</f>
        <v>666.66666666666674</v>
      </c>
      <c r="Q4" s="24">
        <f t="shared" si="6"/>
        <v>333.33333333333331</v>
      </c>
      <c r="R4" s="26">
        <f t="shared" si="7"/>
        <v>5.5555555555555575E-3</v>
      </c>
      <c r="S4" s="25">
        <f t="shared" si="8"/>
        <v>333.33888888888885</v>
      </c>
    </row>
    <row r="5" spans="1:19" ht="15" customHeight="1">
      <c r="A5" s="21" t="s">
        <v>35</v>
      </c>
      <c r="B5" s="53">
        <v>3</v>
      </c>
      <c r="C5" s="3">
        <v>3</v>
      </c>
      <c r="D5" s="46">
        <f t="shared" si="9"/>
        <v>966.66666666666674</v>
      </c>
      <c r="E5" s="46">
        <f t="shared" si="0"/>
        <v>16.666666666666668</v>
      </c>
      <c r="F5" s="46">
        <f t="shared" si="1"/>
        <v>13.871666666666668</v>
      </c>
      <c r="G5" s="47">
        <f t="shared" si="2"/>
        <v>30.538333333333334</v>
      </c>
      <c r="H5" s="46">
        <f t="shared" si="3"/>
        <v>7.2945833333333283</v>
      </c>
      <c r="I5" s="46">
        <f t="shared" si="10"/>
        <v>20.448750000000018</v>
      </c>
      <c r="J5" s="47">
        <f t="shared" si="4"/>
        <v>23.961249999999996</v>
      </c>
      <c r="K5" s="26">
        <f t="shared" ref="K5:K14" si="14">IF(K4-L4&lt;0,0,K4-L4)</f>
        <v>966.67472156230792</v>
      </c>
      <c r="L5" s="26">
        <f t="shared" si="11"/>
        <v>16.66284750212554</v>
      </c>
      <c r="M5" s="26">
        <f t="shared" si="12"/>
        <v>8.0556226796858997E-3</v>
      </c>
      <c r="N5" s="40">
        <f t="shared" si="5"/>
        <v>16.670903124805225</v>
      </c>
      <c r="P5" s="26">
        <f t="shared" si="13"/>
        <v>333.33333333333343</v>
      </c>
      <c r="Q5" s="24">
        <f t="shared" si="6"/>
        <v>333.33333333333331</v>
      </c>
      <c r="R5" s="26">
        <f t="shared" si="7"/>
        <v>2.7777777777777788E-3</v>
      </c>
      <c r="S5" s="25">
        <f t="shared" si="8"/>
        <v>333.33611111111111</v>
      </c>
    </row>
    <row r="6" spans="1:19" ht="15" customHeight="1">
      <c r="A6" s="21" t="s">
        <v>36</v>
      </c>
      <c r="B6" s="49">
        <v>1E-4</v>
      </c>
      <c r="C6" s="3">
        <v>4</v>
      </c>
      <c r="D6" s="46">
        <f t="shared" si="9"/>
        <v>950.00000000000011</v>
      </c>
      <c r="E6" s="46">
        <f t="shared" si="0"/>
        <v>16.666666666666668</v>
      </c>
      <c r="F6" s="46">
        <f t="shared" si="1"/>
        <v>13.6325</v>
      </c>
      <c r="G6" s="47">
        <f t="shared" si="2"/>
        <v>30.299166666666668</v>
      </c>
      <c r="H6" s="46">
        <f t="shared" si="3"/>
        <v>7.2945833333333283</v>
      </c>
      <c r="I6" s="46">
        <f t="shared" si="10"/>
        <v>26.78666666666669</v>
      </c>
      <c r="J6" s="47">
        <f t="shared" si="4"/>
        <v>23.961249999999996</v>
      </c>
      <c r="K6" s="26">
        <f t="shared" si="14"/>
        <v>950.01187406018244</v>
      </c>
      <c r="L6" s="26">
        <f>IF(K6&lt;1,0,L5)</f>
        <v>16.66284750212554</v>
      </c>
      <c r="M6" s="26">
        <f t="shared" ref="M6:M8" si="15">K6*$B$7/365*30</f>
        <v>13.445921483273704</v>
      </c>
      <c r="N6" s="40">
        <f t="shared" ref="N6:N8" si="16">M6+L6</f>
        <v>30.108768985399244</v>
      </c>
      <c r="P6" s="26">
        <f t="shared" si="13"/>
        <v>0</v>
      </c>
      <c r="Q6" s="24">
        <f t="shared" si="6"/>
        <v>333.33333333333331</v>
      </c>
      <c r="R6" s="26">
        <f t="shared" si="7"/>
        <v>0</v>
      </c>
      <c r="S6" s="25">
        <f t="shared" si="8"/>
        <v>333.33333333333331</v>
      </c>
    </row>
    <row r="7" spans="1:19" ht="15" customHeight="1">
      <c r="A7" s="50" t="s">
        <v>9</v>
      </c>
      <c r="B7" s="51">
        <v>0.17219999999999999</v>
      </c>
      <c r="C7" s="3">
        <v>5</v>
      </c>
      <c r="D7" s="46">
        <f t="shared" si="9"/>
        <v>933.33333333333348</v>
      </c>
      <c r="E7" s="46">
        <f t="shared" si="0"/>
        <v>16.666666666666668</v>
      </c>
      <c r="F7" s="46">
        <f t="shared" si="1"/>
        <v>13.393333333333336</v>
      </c>
      <c r="G7" s="47">
        <f t="shared" si="2"/>
        <v>30.060000000000002</v>
      </c>
      <c r="H7" s="46">
        <f t="shared" si="3"/>
        <v>7.2945833333333283</v>
      </c>
      <c r="I7" s="46">
        <f t="shared" si="10"/>
        <v>32.8854166666667</v>
      </c>
      <c r="J7" s="47">
        <f t="shared" si="4"/>
        <v>23.961249999999996</v>
      </c>
      <c r="K7" s="26">
        <f t="shared" si="14"/>
        <v>933.34902655805695</v>
      </c>
      <c r="L7" s="26">
        <f t="shared" ref="L7:L10" si="17">IF(K7&lt;1,0,L6)</f>
        <v>16.66284750212554</v>
      </c>
      <c r="M7" s="26">
        <f t="shared" si="15"/>
        <v>13.210085126572389</v>
      </c>
      <c r="N7" s="40">
        <f t="shared" si="16"/>
        <v>29.872932628697932</v>
      </c>
      <c r="P7" s="26">
        <f t="shared" si="13"/>
        <v>-333.33333333333331</v>
      </c>
      <c r="Q7" s="24">
        <f t="shared" si="6"/>
        <v>333.33333333333331</v>
      </c>
      <c r="R7" s="26">
        <f t="shared" si="7"/>
        <v>-2.7777777777777775E-3</v>
      </c>
      <c r="S7" s="25">
        <f t="shared" si="8"/>
        <v>333.33055555555552</v>
      </c>
    </row>
    <row r="8" spans="1:19" ht="15" customHeight="1">
      <c r="A8" s="29" t="s">
        <v>10</v>
      </c>
      <c r="B8" s="30">
        <f>B7/12</f>
        <v>1.435E-2</v>
      </c>
      <c r="C8" s="3">
        <v>6</v>
      </c>
      <c r="D8" s="46">
        <f t="shared" si="9"/>
        <v>916.66666666666686</v>
      </c>
      <c r="E8" s="46">
        <f t="shared" si="0"/>
        <v>16.666666666666668</v>
      </c>
      <c r="F8" s="46">
        <f t="shared" si="1"/>
        <v>13.154166666666669</v>
      </c>
      <c r="G8" s="47">
        <f t="shared" si="2"/>
        <v>29.820833333333336</v>
      </c>
      <c r="H8" s="46">
        <f t="shared" si="3"/>
        <v>7.2945833333333283</v>
      </c>
      <c r="I8" s="46">
        <f t="shared" si="10"/>
        <v>38.74500000000004</v>
      </c>
      <c r="J8" s="47">
        <f t="shared" si="4"/>
        <v>23.961249999999996</v>
      </c>
      <c r="K8" s="26">
        <f t="shared" ref="K8" si="18">IF(K7-L7&lt;0,0,K7-L7)</f>
        <v>916.68617905593146</v>
      </c>
      <c r="L8" s="26">
        <f t="shared" si="17"/>
        <v>16.66284750212554</v>
      </c>
      <c r="M8" s="26">
        <f t="shared" si="15"/>
        <v>12.974248769871073</v>
      </c>
      <c r="N8" s="40">
        <f t="shared" si="16"/>
        <v>29.637096271996612</v>
      </c>
      <c r="P8" s="52" t="s">
        <v>37</v>
      </c>
      <c r="Q8" s="40">
        <f t="shared" ref="Q8:S8" si="19">SUM(Q3:Q7)</f>
        <v>1666.6666666666665</v>
      </c>
      <c r="R8" s="40">
        <f t="shared" si="19"/>
        <v>1.3888888888888892E-2</v>
      </c>
      <c r="S8" s="40">
        <f t="shared" si="19"/>
        <v>1666.6805555555554</v>
      </c>
    </row>
    <row r="9" spans="1:19" ht="15" customHeight="1">
      <c r="A9" s="29" t="s">
        <v>38</v>
      </c>
      <c r="B9" s="30">
        <f>B6/12</f>
        <v>8.3333333333333337E-6</v>
      </c>
      <c r="C9" s="3">
        <v>7</v>
      </c>
      <c r="D9" s="46">
        <f t="shared" si="9"/>
        <v>900.00000000000023</v>
      </c>
      <c r="E9" s="46">
        <f t="shared" si="0"/>
        <v>16.666666666666668</v>
      </c>
      <c r="F9" s="46">
        <f t="shared" si="1"/>
        <v>12.915000000000001</v>
      </c>
      <c r="G9" s="47">
        <f t="shared" si="2"/>
        <v>29.581666666666671</v>
      </c>
      <c r="H9" s="46">
        <f t="shared" si="3"/>
        <v>7.2945833333333283</v>
      </c>
      <c r="I9" s="46">
        <f t="shared" si="10"/>
        <v>44.365416666666711</v>
      </c>
      <c r="J9" s="47">
        <f t="shared" si="4"/>
        <v>23.961249999999996</v>
      </c>
      <c r="K9" s="26">
        <f t="shared" si="14"/>
        <v>900.02333155380597</v>
      </c>
      <c r="L9" s="26">
        <f t="shared" si="17"/>
        <v>16.66284750212554</v>
      </c>
      <c r="M9" s="26">
        <f>K9*$B$7/365*30</f>
        <v>12.738412413169758</v>
      </c>
      <c r="N9" s="40">
        <f>M9+L9</f>
        <v>29.401259915295299</v>
      </c>
    </row>
    <row r="10" spans="1:19" ht="15" customHeight="1">
      <c r="A10" s="32" t="s">
        <v>27</v>
      </c>
      <c r="B10" s="33">
        <f>(B15/0.4+316.81+316.81*0.6*B11)+B12</f>
        <v>867.10892899653038</v>
      </c>
      <c r="C10" s="3">
        <v>8</v>
      </c>
      <c r="D10" s="46">
        <f t="shared" si="9"/>
        <v>883.3333333333336</v>
      </c>
      <c r="E10" s="46">
        <f t="shared" si="0"/>
        <v>16.666666666666668</v>
      </c>
      <c r="F10" s="46">
        <f t="shared" si="1"/>
        <v>12.675833333333337</v>
      </c>
      <c r="G10" s="47">
        <f t="shared" si="2"/>
        <v>29.342500000000005</v>
      </c>
      <c r="H10" s="46">
        <f t="shared" si="3"/>
        <v>7.2945833333333283</v>
      </c>
      <c r="I10" s="46">
        <f t="shared" si="10"/>
        <v>49.746666666666719</v>
      </c>
      <c r="J10" s="47">
        <f t="shared" si="4"/>
        <v>23.961249999999996</v>
      </c>
      <c r="K10" s="26">
        <f t="shared" si="14"/>
        <v>883.36048405168049</v>
      </c>
      <c r="L10" s="26">
        <f t="shared" si="17"/>
        <v>16.66284750212554</v>
      </c>
      <c r="M10" s="26">
        <f t="shared" ref="M10:M61" si="20">K10*$B$7/365*30</f>
        <v>12.502576056468442</v>
      </c>
      <c r="N10" s="40">
        <f t="shared" ref="N10:N62" si="21">M10+L10</f>
        <v>29.165423558593982</v>
      </c>
    </row>
    <row r="11" spans="1:19" ht="15" customHeight="1">
      <c r="A11" s="35" t="s">
        <v>28</v>
      </c>
      <c r="B11" s="36">
        <v>1</v>
      </c>
      <c r="C11" s="3">
        <v>9</v>
      </c>
      <c r="D11" s="46">
        <f t="shared" si="9"/>
        <v>866.66666666666697</v>
      </c>
      <c r="E11" s="46">
        <f t="shared" si="0"/>
        <v>16.666666666666668</v>
      </c>
      <c r="F11" s="46">
        <f t="shared" si="1"/>
        <v>12.436666666666669</v>
      </c>
      <c r="G11" s="47">
        <f t="shared" si="2"/>
        <v>29.103333333333339</v>
      </c>
      <c r="H11" s="46">
        <f t="shared" si="3"/>
        <v>7.2945833333333283</v>
      </c>
      <c r="I11" s="46">
        <f t="shared" si="10"/>
        <v>54.888750000000059</v>
      </c>
      <c r="J11" s="47">
        <f t="shared" si="4"/>
        <v>23.961249999999996</v>
      </c>
      <c r="K11" s="26">
        <f t="shared" si="14"/>
        <v>866.697636549555</v>
      </c>
      <c r="L11" s="26">
        <f t="shared" ref="L11:L62" si="22">IF(K11&lt;1,0,L10)</f>
        <v>16.66284750212554</v>
      </c>
      <c r="M11" s="26">
        <f t="shared" si="20"/>
        <v>12.266739699767125</v>
      </c>
      <c r="N11" s="40">
        <f t="shared" si="21"/>
        <v>28.929587201892666</v>
      </c>
    </row>
    <row r="12" spans="1:19" ht="15" customHeight="1">
      <c r="A12" s="35" t="s">
        <v>29</v>
      </c>
      <c r="B12" s="36">
        <v>300</v>
      </c>
      <c r="C12" s="3">
        <v>10</v>
      </c>
      <c r="D12" s="46">
        <f t="shared" si="9"/>
        <v>850.00000000000034</v>
      </c>
      <c r="E12" s="46">
        <f t="shared" si="0"/>
        <v>16.666666666666668</v>
      </c>
      <c r="F12" s="46">
        <f t="shared" si="1"/>
        <v>12.197500000000003</v>
      </c>
      <c r="G12" s="47">
        <f t="shared" si="2"/>
        <v>28.864166666666669</v>
      </c>
      <c r="H12" s="46">
        <f t="shared" si="3"/>
        <v>7.2945833333333283</v>
      </c>
      <c r="I12" s="46">
        <f t="shared" si="10"/>
        <v>59.791666666666735</v>
      </c>
      <c r="J12" s="47">
        <f t="shared" si="4"/>
        <v>23.961249999999996</v>
      </c>
      <c r="K12" s="26">
        <f t="shared" si="14"/>
        <v>850.03478904742951</v>
      </c>
      <c r="L12" s="26">
        <f t="shared" si="22"/>
        <v>16.66284750212554</v>
      </c>
      <c r="M12" s="26">
        <f t="shared" si="20"/>
        <v>12.030903343065809</v>
      </c>
      <c r="N12" s="40">
        <f t="shared" si="21"/>
        <v>28.693750845191349</v>
      </c>
    </row>
    <row r="13" spans="1:19" ht="15" customHeight="1">
      <c r="A13" s="29" t="s">
        <v>11</v>
      </c>
      <c r="B13" s="38">
        <f>B8*(1+B8)^(B4-B5)/(((1+B8)^(B4-B5))-1)</f>
        <v>2.5805107107072112E-2</v>
      </c>
      <c r="C13" s="3">
        <v>11</v>
      </c>
      <c r="D13" s="46">
        <f t="shared" si="9"/>
        <v>833.33333333333371</v>
      </c>
      <c r="E13" s="46">
        <f t="shared" si="0"/>
        <v>16.666666666666668</v>
      </c>
      <c r="F13" s="46">
        <f t="shared" si="1"/>
        <v>11.958333333333341</v>
      </c>
      <c r="G13" s="47">
        <f t="shared" si="2"/>
        <v>28.625000000000007</v>
      </c>
      <c r="H13" s="46">
        <f t="shared" si="3"/>
        <v>7.2945833333333283</v>
      </c>
      <c r="I13" s="46">
        <f t="shared" si="10"/>
        <v>64.455416666666736</v>
      </c>
      <c r="J13" s="47">
        <f t="shared" si="4"/>
        <v>23.961249999999996</v>
      </c>
      <c r="K13" s="26">
        <f t="shared" si="14"/>
        <v>833.37194154530403</v>
      </c>
      <c r="L13" s="26">
        <f t="shared" si="22"/>
        <v>16.66284750212554</v>
      </c>
      <c r="M13" s="26">
        <f t="shared" si="20"/>
        <v>11.795066986364496</v>
      </c>
      <c r="N13" s="40">
        <f t="shared" si="21"/>
        <v>28.457914488490037</v>
      </c>
    </row>
    <row r="14" spans="1:19" ht="15" customHeight="1">
      <c r="A14" s="29" t="s">
        <v>39</v>
      </c>
      <c r="B14" s="38">
        <f>B9*(1+B9)^B4/(((1+B9)^B4)-1)</f>
        <v>1.6670903124805226E-2</v>
      </c>
      <c r="C14" s="3">
        <v>12</v>
      </c>
      <c r="D14" s="46">
        <f t="shared" si="9"/>
        <v>816.66666666666708</v>
      </c>
      <c r="E14" s="46">
        <f t="shared" si="0"/>
        <v>16.666666666666668</v>
      </c>
      <c r="F14" s="46">
        <f t="shared" si="1"/>
        <v>11.719166666666673</v>
      </c>
      <c r="G14" s="47">
        <f t="shared" si="2"/>
        <v>28.385833333333341</v>
      </c>
      <c r="H14" s="46">
        <f t="shared" si="3"/>
        <v>7.2945833333333283</v>
      </c>
      <c r="I14" s="46">
        <f t="shared" si="10"/>
        <v>68.880000000000081</v>
      </c>
      <c r="J14" s="47">
        <f t="shared" si="4"/>
        <v>23.961249999999996</v>
      </c>
      <c r="K14" s="26">
        <f t="shared" si="14"/>
        <v>816.70909404317854</v>
      </c>
      <c r="L14" s="26">
        <f t="shared" si="22"/>
        <v>16.66284750212554</v>
      </c>
      <c r="M14" s="26">
        <f t="shared" si="20"/>
        <v>11.559230629663178</v>
      </c>
      <c r="N14" s="40">
        <f t="shared" si="21"/>
        <v>28.22207813178872</v>
      </c>
    </row>
    <row r="15" spans="1:19" ht="15" customHeight="1">
      <c r="A15" s="32" t="s">
        <v>12</v>
      </c>
      <c r="B15" s="33">
        <f>K7*B13</f>
        <v>24.085171598612153</v>
      </c>
      <c r="C15" s="3">
        <v>13</v>
      </c>
      <c r="D15" s="46">
        <f t="shared" si="9"/>
        <v>800.00000000000045</v>
      </c>
      <c r="E15" s="46">
        <f t="shared" si="0"/>
        <v>16.666666666666668</v>
      </c>
      <c r="F15" s="46">
        <f t="shared" si="1"/>
        <v>11.480000000000006</v>
      </c>
      <c r="G15" s="47">
        <f t="shared" si="2"/>
        <v>28.146666666666675</v>
      </c>
      <c r="H15" s="46">
        <f t="shared" si="3"/>
        <v>7.2945833333333283</v>
      </c>
      <c r="I15" s="46">
        <f t="shared" si="10"/>
        <v>73.065416666666749</v>
      </c>
      <c r="J15" s="47">
        <f t="shared" si="4"/>
        <v>23.961249999999996</v>
      </c>
      <c r="K15" s="26">
        <f>IF(K14-L14&lt;0.2,0,K14-L14)</f>
        <v>800.04624654105305</v>
      </c>
      <c r="L15" s="26">
        <f t="shared" si="22"/>
        <v>16.66284750212554</v>
      </c>
      <c r="M15" s="26">
        <f t="shared" si="20"/>
        <v>11.323394272961863</v>
      </c>
      <c r="N15" s="40">
        <f t="shared" si="21"/>
        <v>27.986241775087404</v>
      </c>
    </row>
    <row r="16" spans="1:19" ht="15" customHeight="1">
      <c r="A16" s="32" t="s">
        <v>40</v>
      </c>
      <c r="B16" s="33">
        <f>B3*B14</f>
        <v>16.670903124805225</v>
      </c>
      <c r="C16" s="3">
        <v>14</v>
      </c>
      <c r="D16" s="46">
        <f t="shared" si="9"/>
        <v>783.33333333333383</v>
      </c>
      <c r="E16" s="46">
        <f t="shared" si="0"/>
        <v>16.666666666666668</v>
      </c>
      <c r="F16" s="46">
        <f t="shared" si="1"/>
        <v>11.240833333333342</v>
      </c>
      <c r="G16" s="47">
        <f t="shared" si="2"/>
        <v>27.90750000000001</v>
      </c>
      <c r="H16" s="46">
        <f t="shared" si="3"/>
        <v>7.2945833333333283</v>
      </c>
      <c r="I16" s="46">
        <f t="shared" si="10"/>
        <v>77.01166666666677</v>
      </c>
      <c r="J16" s="47">
        <f t="shared" si="4"/>
        <v>23.961249999999996</v>
      </c>
      <c r="K16" s="26">
        <f t="shared" ref="K16:K62" si="23">IF(K15-L15&lt;0.2,0,K15-L15)</f>
        <v>783.38339903892756</v>
      </c>
      <c r="L16" s="26">
        <f t="shared" si="22"/>
        <v>16.66284750212554</v>
      </c>
      <c r="M16" s="26">
        <f t="shared" si="20"/>
        <v>11.087557916260547</v>
      </c>
      <c r="N16" s="40">
        <f t="shared" si="21"/>
        <v>27.750405418386087</v>
      </c>
    </row>
    <row r="17" spans="2:14" ht="15" customHeight="1">
      <c r="B17" s="39"/>
      <c r="C17" s="3">
        <v>15</v>
      </c>
      <c r="D17" s="46">
        <f t="shared" si="9"/>
        <v>766.6666666666672</v>
      </c>
      <c r="E17" s="46">
        <f t="shared" si="0"/>
        <v>16.666666666666668</v>
      </c>
      <c r="F17" s="46">
        <f t="shared" si="1"/>
        <v>11.001666666666674</v>
      </c>
      <c r="G17" s="47">
        <f t="shared" si="2"/>
        <v>27.668333333333344</v>
      </c>
      <c r="H17" s="46">
        <f t="shared" si="3"/>
        <v>7.2945833333333283</v>
      </c>
      <c r="I17" s="46">
        <f t="shared" si="10"/>
        <v>80.718750000000114</v>
      </c>
      <c r="J17" s="47">
        <f t="shared" si="4"/>
        <v>23.961249999999996</v>
      </c>
      <c r="K17" s="26">
        <f t="shared" si="23"/>
        <v>766.72055153680208</v>
      </c>
      <c r="L17" s="26">
        <f t="shared" si="22"/>
        <v>16.66284750212554</v>
      </c>
      <c r="M17" s="26">
        <f t="shared" si="20"/>
        <v>10.851721559559232</v>
      </c>
      <c r="N17" s="40">
        <f t="shared" si="21"/>
        <v>27.514569061684774</v>
      </c>
    </row>
    <row r="18" spans="2:14" ht="15" customHeight="1">
      <c r="B18" s="1"/>
      <c r="C18" s="3">
        <v>16</v>
      </c>
      <c r="D18" s="46">
        <f t="shared" si="9"/>
        <v>750.00000000000057</v>
      </c>
      <c r="E18" s="46">
        <f t="shared" si="0"/>
        <v>16.666666666666668</v>
      </c>
      <c r="F18" s="46">
        <f t="shared" si="1"/>
        <v>10.762500000000005</v>
      </c>
      <c r="G18" s="47">
        <f t="shared" si="2"/>
        <v>27.429166666666674</v>
      </c>
      <c r="H18" s="46">
        <f t="shared" si="3"/>
        <v>7.2945833333333283</v>
      </c>
      <c r="I18" s="46">
        <f t="shared" si="10"/>
        <v>84.186666666666781</v>
      </c>
      <c r="J18" s="47">
        <f t="shared" si="4"/>
        <v>23.961249999999996</v>
      </c>
      <c r="K18" s="26">
        <f t="shared" si="23"/>
        <v>750.05770403467659</v>
      </c>
      <c r="L18" s="26">
        <f t="shared" si="22"/>
        <v>16.66284750212554</v>
      </c>
      <c r="M18" s="26">
        <f t="shared" si="20"/>
        <v>10.615885202857914</v>
      </c>
      <c r="N18" s="40">
        <f t="shared" si="21"/>
        <v>27.278732704983454</v>
      </c>
    </row>
    <row r="19" spans="2:14" ht="15" customHeight="1">
      <c r="B19" s="1"/>
      <c r="C19" s="3">
        <v>17</v>
      </c>
      <c r="D19" s="46">
        <f t="shared" si="9"/>
        <v>733.33333333333394</v>
      </c>
      <c r="E19" s="46">
        <f t="shared" si="0"/>
        <v>16.666666666666668</v>
      </c>
      <c r="F19" s="46">
        <f t="shared" si="1"/>
        <v>10.523333333333342</v>
      </c>
      <c r="G19" s="47">
        <f t="shared" si="2"/>
        <v>27.190000000000012</v>
      </c>
      <c r="H19" s="46">
        <f t="shared" si="3"/>
        <v>7.2945833333333283</v>
      </c>
      <c r="I19" s="46">
        <f t="shared" si="10"/>
        <v>87.4154166666668</v>
      </c>
      <c r="J19" s="47">
        <f t="shared" si="4"/>
        <v>23.961249999999996</v>
      </c>
      <c r="K19" s="26">
        <f t="shared" si="23"/>
        <v>733.3948565325511</v>
      </c>
      <c r="L19" s="26">
        <f t="shared" si="22"/>
        <v>16.66284750212554</v>
      </c>
      <c r="M19" s="26">
        <f t="shared" si="20"/>
        <v>10.380048846156599</v>
      </c>
      <c r="N19" s="40">
        <f t="shared" si="21"/>
        <v>27.042896348282142</v>
      </c>
    </row>
    <row r="20" spans="2:14" ht="15" customHeight="1">
      <c r="B20" s="1"/>
      <c r="C20" s="3">
        <v>18</v>
      </c>
      <c r="D20" s="46">
        <f t="shared" si="9"/>
        <v>716.66666666666731</v>
      </c>
      <c r="E20" s="46">
        <f t="shared" si="0"/>
        <v>16.666666666666668</v>
      </c>
      <c r="F20" s="46">
        <f t="shared" si="1"/>
        <v>10.284166666666676</v>
      </c>
      <c r="G20" s="47">
        <f t="shared" si="2"/>
        <v>26.950833333333343</v>
      </c>
      <c r="H20" s="46">
        <f t="shared" si="3"/>
        <v>7.2945833333333283</v>
      </c>
      <c r="I20" s="46">
        <f t="shared" si="10"/>
        <v>90.405000000000143</v>
      </c>
      <c r="J20" s="47">
        <f t="shared" si="4"/>
        <v>23.961249999999996</v>
      </c>
      <c r="K20" s="26">
        <f t="shared" si="23"/>
        <v>716.73200903042562</v>
      </c>
      <c r="L20" s="26">
        <f t="shared" si="22"/>
        <v>16.66284750212554</v>
      </c>
      <c r="M20" s="26">
        <f t="shared" si="20"/>
        <v>10.144212489455283</v>
      </c>
      <c r="N20" s="40">
        <f t="shared" si="21"/>
        <v>26.807059991580822</v>
      </c>
    </row>
    <row r="21" spans="2:14" ht="15" customHeight="1">
      <c r="B21" s="1"/>
      <c r="C21" s="3">
        <v>19</v>
      </c>
      <c r="D21" s="46">
        <f t="shared" si="9"/>
        <v>700.00000000000068</v>
      </c>
      <c r="E21" s="46">
        <f t="shared" si="0"/>
        <v>16.666666666666668</v>
      </c>
      <c r="F21" s="46">
        <f t="shared" si="1"/>
        <v>10.045000000000011</v>
      </c>
      <c r="G21" s="47">
        <f t="shared" si="2"/>
        <v>26.71166666666668</v>
      </c>
      <c r="H21" s="46">
        <f t="shared" si="3"/>
        <v>7.2945833333333283</v>
      </c>
      <c r="I21" s="46">
        <f t="shared" si="10"/>
        <v>93.155416666666838</v>
      </c>
      <c r="J21" s="47">
        <f t="shared" si="4"/>
        <v>23.961249999999996</v>
      </c>
      <c r="K21" s="26">
        <f t="shared" si="23"/>
        <v>700.06916152830013</v>
      </c>
      <c r="L21" s="26">
        <f t="shared" si="22"/>
        <v>16.66284750212554</v>
      </c>
      <c r="M21" s="26">
        <f t="shared" si="20"/>
        <v>9.9083761327539683</v>
      </c>
      <c r="N21" s="40">
        <f t="shared" si="21"/>
        <v>26.571223634879509</v>
      </c>
    </row>
    <row r="22" spans="2:14" ht="15" customHeight="1">
      <c r="B22" s="1"/>
      <c r="C22" s="3">
        <v>20</v>
      </c>
      <c r="D22" s="46">
        <f t="shared" si="9"/>
        <v>683.33333333333405</v>
      </c>
      <c r="E22" s="46">
        <f t="shared" si="0"/>
        <v>16.666666666666668</v>
      </c>
      <c r="F22" s="46">
        <f t="shared" si="1"/>
        <v>9.8058333333333429</v>
      </c>
      <c r="G22" s="47">
        <f t="shared" si="2"/>
        <v>26.472500000000011</v>
      </c>
      <c r="H22" s="46">
        <f t="shared" si="3"/>
        <v>7.2945833333333283</v>
      </c>
      <c r="I22" s="46">
        <f t="shared" si="10"/>
        <v>95.666666666666856</v>
      </c>
      <c r="J22" s="47">
        <f t="shared" si="4"/>
        <v>23.961249999999996</v>
      </c>
      <c r="K22" s="26">
        <f t="shared" si="23"/>
        <v>683.40631402617464</v>
      </c>
      <c r="L22" s="26">
        <f t="shared" si="22"/>
        <v>16.66284750212554</v>
      </c>
      <c r="M22" s="26">
        <f t="shared" si="20"/>
        <v>9.6725397760526519</v>
      </c>
      <c r="N22" s="40">
        <f t="shared" si="21"/>
        <v>26.335387278178192</v>
      </c>
    </row>
    <row r="23" spans="2:14" ht="15" customHeight="1">
      <c r="B23" s="1"/>
      <c r="C23" s="3">
        <v>21</v>
      </c>
      <c r="D23" s="46">
        <f t="shared" si="9"/>
        <v>666.66666666666742</v>
      </c>
      <c r="E23" s="46">
        <f t="shared" si="0"/>
        <v>16.666666666666668</v>
      </c>
      <c r="F23" s="46">
        <f t="shared" si="1"/>
        <v>9.5666666666666771</v>
      </c>
      <c r="G23" s="47">
        <f t="shared" si="2"/>
        <v>26.233333333333345</v>
      </c>
      <c r="H23" s="46">
        <f t="shared" si="3"/>
        <v>7.2945833333333283</v>
      </c>
      <c r="I23" s="46">
        <f t="shared" si="10"/>
        <v>97.938750000000198</v>
      </c>
      <c r="J23" s="47">
        <f t="shared" si="4"/>
        <v>23.961249999999996</v>
      </c>
      <c r="K23" s="26">
        <f t="shared" si="23"/>
        <v>666.74346652404915</v>
      </c>
      <c r="L23" s="26">
        <f t="shared" si="22"/>
        <v>16.66284750212554</v>
      </c>
      <c r="M23" s="26">
        <f t="shared" si="20"/>
        <v>9.4367034193513373</v>
      </c>
      <c r="N23" s="40">
        <f t="shared" si="21"/>
        <v>26.099550921476876</v>
      </c>
    </row>
    <row r="24" spans="2:14" ht="15" customHeight="1">
      <c r="B24" s="1"/>
      <c r="C24" s="3">
        <v>22</v>
      </c>
      <c r="D24" s="46">
        <f t="shared" si="9"/>
        <v>650.0000000000008</v>
      </c>
      <c r="E24" s="46">
        <f t="shared" si="0"/>
        <v>16.666666666666668</v>
      </c>
      <c r="F24" s="46">
        <f t="shared" si="1"/>
        <v>9.3275000000000112</v>
      </c>
      <c r="G24" s="47">
        <f t="shared" si="2"/>
        <v>25.994166666666679</v>
      </c>
      <c r="H24" s="46">
        <f t="shared" si="3"/>
        <v>7.2945833333333283</v>
      </c>
      <c r="I24" s="46">
        <f t="shared" si="10"/>
        <v>99.971666666666891</v>
      </c>
      <c r="J24" s="47">
        <f t="shared" si="4"/>
        <v>23.961249999999996</v>
      </c>
      <c r="K24" s="26">
        <f t="shared" si="23"/>
        <v>650.08061902192367</v>
      </c>
      <c r="L24" s="26">
        <f t="shared" si="22"/>
        <v>16.66284750212554</v>
      </c>
      <c r="M24" s="26">
        <f t="shared" si="20"/>
        <v>9.2008670626500209</v>
      </c>
      <c r="N24" s="40">
        <f t="shared" si="21"/>
        <v>25.863714564775563</v>
      </c>
    </row>
    <row r="25" spans="2:14" ht="15" customHeight="1">
      <c r="B25" s="1"/>
      <c r="C25" s="3">
        <v>23</v>
      </c>
      <c r="D25" s="46">
        <f t="shared" si="9"/>
        <v>633.33333333333417</v>
      </c>
      <c r="E25" s="46">
        <f t="shared" si="0"/>
        <v>16.666666666666668</v>
      </c>
      <c r="F25" s="46">
        <f t="shared" si="1"/>
        <v>9.0883333333333436</v>
      </c>
      <c r="G25" s="47">
        <f t="shared" si="2"/>
        <v>25.75500000000001</v>
      </c>
      <c r="H25" s="46">
        <f t="shared" si="3"/>
        <v>7.2945833333333283</v>
      </c>
      <c r="I25" s="46">
        <f t="shared" si="10"/>
        <v>101.76541666666691</v>
      </c>
      <c r="J25" s="47">
        <f t="shared" si="4"/>
        <v>23.961249999999996</v>
      </c>
      <c r="K25" s="26">
        <f t="shared" si="23"/>
        <v>633.41777151979818</v>
      </c>
      <c r="L25" s="26">
        <f t="shared" si="22"/>
        <v>16.66284750212554</v>
      </c>
      <c r="M25" s="26">
        <f t="shared" si="20"/>
        <v>8.9650307059487044</v>
      </c>
      <c r="N25" s="40">
        <f t="shared" si="21"/>
        <v>25.627878208074243</v>
      </c>
    </row>
    <row r="26" spans="2:14" ht="15" customHeight="1">
      <c r="B26" s="1"/>
      <c r="C26" s="3">
        <v>24</v>
      </c>
      <c r="D26" s="46">
        <f t="shared" si="9"/>
        <v>616.66666666666754</v>
      </c>
      <c r="E26" s="46">
        <f t="shared" si="0"/>
        <v>16.666666666666668</v>
      </c>
      <c r="F26" s="46">
        <f t="shared" si="1"/>
        <v>8.8491666666666777</v>
      </c>
      <c r="G26" s="47">
        <f t="shared" si="2"/>
        <v>25.515833333333347</v>
      </c>
      <c r="H26" s="46">
        <f t="shared" si="3"/>
        <v>7.2945833333333283</v>
      </c>
      <c r="I26" s="46">
        <f t="shared" si="10"/>
        <v>103.32000000000025</v>
      </c>
      <c r="J26" s="47">
        <f t="shared" si="4"/>
        <v>23.961249999999996</v>
      </c>
      <c r="K26" s="26">
        <f t="shared" si="23"/>
        <v>616.75492401767269</v>
      </c>
      <c r="L26" s="26">
        <f t="shared" si="22"/>
        <v>16.66284750212554</v>
      </c>
      <c r="M26" s="26">
        <f t="shared" si="20"/>
        <v>8.729194349247388</v>
      </c>
      <c r="N26" s="40">
        <f t="shared" si="21"/>
        <v>25.39204185137293</v>
      </c>
    </row>
    <row r="27" spans="2:14" ht="15" customHeight="1">
      <c r="B27" s="1"/>
      <c r="C27" s="3">
        <v>25</v>
      </c>
      <c r="D27" s="46">
        <f t="shared" si="9"/>
        <v>600.00000000000091</v>
      </c>
      <c r="E27" s="46">
        <f t="shared" si="0"/>
        <v>16.666666666666668</v>
      </c>
      <c r="F27" s="46">
        <f t="shared" si="1"/>
        <v>8.6100000000000119</v>
      </c>
      <c r="G27" s="47">
        <f t="shared" si="2"/>
        <v>25.276666666666678</v>
      </c>
      <c r="H27" s="46">
        <f t="shared" si="3"/>
        <v>7.2945833333333283</v>
      </c>
      <c r="I27" s="46">
        <f t="shared" si="10"/>
        <v>104.63541666666694</v>
      </c>
      <c r="J27" s="47">
        <f t="shared" si="4"/>
        <v>23.961249999999996</v>
      </c>
      <c r="K27" s="26">
        <f t="shared" si="23"/>
        <v>600.09207651554721</v>
      </c>
      <c r="L27" s="26">
        <f t="shared" si="22"/>
        <v>16.66284750212554</v>
      </c>
      <c r="M27" s="26">
        <f t="shared" si="20"/>
        <v>8.4933579925460734</v>
      </c>
      <c r="N27" s="40">
        <f t="shared" si="21"/>
        <v>25.156205494671614</v>
      </c>
    </row>
    <row r="28" spans="2:14" ht="15" customHeight="1">
      <c r="B28" s="1"/>
      <c r="C28" s="3">
        <v>26</v>
      </c>
      <c r="D28" s="46">
        <f t="shared" si="9"/>
        <v>583.33333333333428</v>
      </c>
      <c r="E28" s="46">
        <f t="shared" si="0"/>
        <v>16.666666666666668</v>
      </c>
      <c r="F28" s="46">
        <f t="shared" si="1"/>
        <v>8.370833333333346</v>
      </c>
      <c r="G28" s="47">
        <f t="shared" si="2"/>
        <v>25.037500000000016</v>
      </c>
      <c r="H28" s="46">
        <f t="shared" si="3"/>
        <v>7.2945833333333283</v>
      </c>
      <c r="I28" s="46">
        <f t="shared" si="10"/>
        <v>105.71166666666696</v>
      </c>
      <c r="J28" s="47">
        <f t="shared" si="4"/>
        <v>23.961249999999996</v>
      </c>
      <c r="K28" s="26">
        <f t="shared" si="23"/>
        <v>583.42922901342172</v>
      </c>
      <c r="L28" s="26">
        <f t="shared" si="22"/>
        <v>16.66284750212554</v>
      </c>
      <c r="M28" s="26">
        <f t="shared" si="20"/>
        <v>8.257521635844757</v>
      </c>
      <c r="N28" s="40">
        <f t="shared" si="21"/>
        <v>24.920369137970297</v>
      </c>
    </row>
    <row r="29" spans="2:14" ht="15" customHeight="1">
      <c r="B29" s="1"/>
      <c r="C29" s="3">
        <v>27</v>
      </c>
      <c r="D29" s="46">
        <f t="shared" si="9"/>
        <v>566.66666666666765</v>
      </c>
      <c r="E29" s="46">
        <f t="shared" si="0"/>
        <v>16.666666666666668</v>
      </c>
      <c r="F29" s="46">
        <f t="shared" si="1"/>
        <v>8.1316666666666801</v>
      </c>
      <c r="G29" s="47">
        <f t="shared" si="2"/>
        <v>24.798333333333346</v>
      </c>
      <c r="H29" s="46">
        <f t="shared" si="3"/>
        <v>7.2945833333333283</v>
      </c>
      <c r="I29" s="46">
        <f t="shared" si="10"/>
        <v>106.5487500000003</v>
      </c>
      <c r="J29" s="47">
        <f t="shared" si="4"/>
        <v>23.961249999999996</v>
      </c>
      <c r="K29" s="26">
        <f t="shared" si="23"/>
        <v>566.76638151129623</v>
      </c>
      <c r="L29" s="26">
        <f t="shared" si="22"/>
        <v>16.66284750212554</v>
      </c>
      <c r="M29" s="26">
        <f t="shared" si="20"/>
        <v>8.0216852791434423</v>
      </c>
      <c r="N29" s="40">
        <f t="shared" si="21"/>
        <v>24.684532781268985</v>
      </c>
    </row>
    <row r="30" spans="2:14" ht="15" customHeight="1">
      <c r="B30" s="1"/>
      <c r="C30" s="3">
        <v>28</v>
      </c>
      <c r="D30" s="46">
        <f t="shared" si="9"/>
        <v>550.00000000000102</v>
      </c>
      <c r="E30" s="46">
        <f t="shared" si="0"/>
        <v>16.666666666666668</v>
      </c>
      <c r="F30" s="46">
        <f t="shared" si="1"/>
        <v>7.8925000000000152</v>
      </c>
      <c r="G30" s="47">
        <f t="shared" si="2"/>
        <v>24.559166666666684</v>
      </c>
      <c r="H30" s="46">
        <f t="shared" si="3"/>
        <v>7.2945833333333283</v>
      </c>
      <c r="I30" s="46">
        <f t="shared" si="10"/>
        <v>107.14666666666699</v>
      </c>
      <c r="J30" s="47">
        <f t="shared" si="4"/>
        <v>23.961249999999996</v>
      </c>
      <c r="K30" s="26">
        <f t="shared" si="23"/>
        <v>550.10353400917074</v>
      </c>
      <c r="L30" s="26">
        <f t="shared" si="22"/>
        <v>16.66284750212554</v>
      </c>
      <c r="M30" s="26">
        <f t="shared" si="20"/>
        <v>7.7858489224421259</v>
      </c>
      <c r="N30" s="40">
        <f t="shared" si="21"/>
        <v>24.448696424567665</v>
      </c>
    </row>
    <row r="31" spans="2:14" ht="15" customHeight="1">
      <c r="B31" s="1"/>
      <c r="C31" s="3">
        <v>29</v>
      </c>
      <c r="D31" s="46">
        <f t="shared" si="9"/>
        <v>533.33333333333439</v>
      </c>
      <c r="E31" s="46">
        <f t="shared" si="0"/>
        <v>16.666666666666668</v>
      </c>
      <c r="F31" s="46">
        <f t="shared" si="1"/>
        <v>7.6533333333333475</v>
      </c>
      <c r="G31" s="47">
        <f t="shared" si="2"/>
        <v>24.320000000000014</v>
      </c>
      <c r="H31" s="46">
        <f t="shared" si="3"/>
        <v>7.2945833333333283</v>
      </c>
      <c r="I31" s="46">
        <f t="shared" si="10"/>
        <v>107.505416666667</v>
      </c>
      <c r="J31" s="47">
        <f t="shared" si="4"/>
        <v>23.961249999999996</v>
      </c>
      <c r="K31" s="26">
        <f t="shared" si="23"/>
        <v>533.44068650704526</v>
      </c>
      <c r="L31" s="26">
        <f t="shared" si="22"/>
        <v>16.66284750212554</v>
      </c>
      <c r="M31" s="26">
        <f t="shared" si="20"/>
        <v>7.5500125657408095</v>
      </c>
      <c r="N31" s="40">
        <f t="shared" si="21"/>
        <v>24.212860067866352</v>
      </c>
    </row>
    <row r="32" spans="2:14" ht="15" customHeight="1">
      <c r="B32" s="1"/>
      <c r="C32" s="3">
        <v>30</v>
      </c>
      <c r="D32" s="46">
        <f t="shared" si="9"/>
        <v>516.66666666666777</v>
      </c>
      <c r="E32" s="46">
        <f t="shared" si="0"/>
        <v>16.666666666666668</v>
      </c>
      <c r="F32" s="46">
        <f t="shared" si="1"/>
        <v>7.4141666666666817</v>
      </c>
      <c r="G32" s="47">
        <f t="shared" si="2"/>
        <v>24.080833333333349</v>
      </c>
      <c r="H32" s="46">
        <f t="shared" si="3"/>
        <v>7.2945833333333283</v>
      </c>
      <c r="I32" s="46">
        <f t="shared" si="10"/>
        <v>107.62500000000037</v>
      </c>
      <c r="J32" s="47">
        <f t="shared" si="4"/>
        <v>23.961249999999996</v>
      </c>
      <c r="K32" s="26">
        <f t="shared" si="23"/>
        <v>516.77783900491977</v>
      </c>
      <c r="L32" s="26">
        <f t="shared" si="22"/>
        <v>16.66284750212554</v>
      </c>
      <c r="M32" s="26">
        <f t="shared" si="20"/>
        <v>7.3141762090394939</v>
      </c>
      <c r="N32" s="40">
        <f t="shared" si="21"/>
        <v>23.977023711165035</v>
      </c>
    </row>
    <row r="33" spans="2:14" ht="15" customHeight="1">
      <c r="B33" s="1"/>
      <c r="C33" s="3">
        <v>31</v>
      </c>
      <c r="D33" s="46">
        <f t="shared" si="9"/>
        <v>500.00000000000108</v>
      </c>
      <c r="E33" s="46">
        <f t="shared" si="0"/>
        <v>16.666666666666668</v>
      </c>
      <c r="F33" s="46">
        <f t="shared" si="1"/>
        <v>7.1750000000000149</v>
      </c>
      <c r="G33" s="47">
        <f t="shared" si="2"/>
        <v>23.841666666666683</v>
      </c>
      <c r="H33" s="46">
        <f t="shared" si="3"/>
        <v>7.2945833333333283</v>
      </c>
      <c r="I33" s="46">
        <f t="shared" si="10"/>
        <v>107.50541666666706</v>
      </c>
      <c r="J33" s="47">
        <f t="shared" si="4"/>
        <v>23.961249999999996</v>
      </c>
      <c r="K33" s="26">
        <f t="shared" si="23"/>
        <v>500.11499150279423</v>
      </c>
      <c r="L33" s="26">
        <f t="shared" si="22"/>
        <v>16.66284750212554</v>
      </c>
      <c r="M33" s="26">
        <f t="shared" si="20"/>
        <v>7.0783398523381784</v>
      </c>
      <c r="N33" s="40">
        <f t="shared" si="21"/>
        <v>23.741187354463719</v>
      </c>
    </row>
    <row r="34" spans="2:14" ht="15" customHeight="1">
      <c r="B34" s="1"/>
      <c r="C34" s="3">
        <v>32</v>
      </c>
      <c r="D34" s="46">
        <f t="shared" si="9"/>
        <v>483.33333333333439</v>
      </c>
      <c r="E34" s="46">
        <f t="shared" si="0"/>
        <v>16.666666666666668</v>
      </c>
      <c r="F34" s="46">
        <f t="shared" si="1"/>
        <v>6.9358333333333482</v>
      </c>
      <c r="G34" s="47">
        <f t="shared" si="2"/>
        <v>23.602500000000017</v>
      </c>
      <c r="H34" s="46">
        <f t="shared" si="3"/>
        <v>7.2945833333333283</v>
      </c>
      <c r="I34" s="46">
        <f t="shared" si="10"/>
        <v>107.14666666666707</v>
      </c>
      <c r="J34" s="47">
        <f t="shared" si="4"/>
        <v>23.961249999999996</v>
      </c>
      <c r="K34" s="26">
        <f t="shared" si="23"/>
        <v>483.45214400066868</v>
      </c>
      <c r="L34" s="26">
        <f t="shared" si="22"/>
        <v>16.66284750212554</v>
      </c>
      <c r="M34" s="26">
        <f t="shared" si="20"/>
        <v>6.842503495636862</v>
      </c>
      <c r="N34" s="40">
        <f t="shared" si="21"/>
        <v>23.505350997762402</v>
      </c>
    </row>
    <row r="35" spans="2:14" ht="15" customHeight="1">
      <c r="B35" s="1"/>
      <c r="C35" s="3">
        <v>33</v>
      </c>
      <c r="D35" s="46">
        <f t="shared" si="9"/>
        <v>466.66666666666771</v>
      </c>
      <c r="E35" s="46">
        <f t="shared" si="0"/>
        <v>16.666666666666668</v>
      </c>
      <c r="F35" s="46">
        <f t="shared" si="1"/>
        <v>6.6966666666666805</v>
      </c>
      <c r="G35" s="47">
        <f t="shared" si="2"/>
        <v>23.363333333333347</v>
      </c>
      <c r="H35" s="46">
        <f t="shared" si="3"/>
        <v>7.2945833333333283</v>
      </c>
      <c r="I35" s="46">
        <f t="shared" si="10"/>
        <v>106.54875000000044</v>
      </c>
      <c r="J35" s="47">
        <f t="shared" si="4"/>
        <v>23.961249999999996</v>
      </c>
      <c r="K35" s="26">
        <f t="shared" si="23"/>
        <v>466.78929649854314</v>
      </c>
      <c r="L35" s="26">
        <f t="shared" si="22"/>
        <v>16.66284750212554</v>
      </c>
      <c r="M35" s="26">
        <f t="shared" si="20"/>
        <v>6.6066671389355447</v>
      </c>
      <c r="N35" s="40">
        <f t="shared" si="21"/>
        <v>23.269514641061086</v>
      </c>
    </row>
    <row r="36" spans="2:14" ht="15" customHeight="1">
      <c r="B36" s="1"/>
      <c r="C36" s="3">
        <v>34</v>
      </c>
      <c r="D36" s="46">
        <f t="shared" si="9"/>
        <v>450.00000000000102</v>
      </c>
      <c r="E36" s="46">
        <f t="shared" si="0"/>
        <v>16.666666666666668</v>
      </c>
      <c r="F36" s="46">
        <f t="shared" si="1"/>
        <v>6.4575000000000147</v>
      </c>
      <c r="G36" s="47">
        <f t="shared" si="2"/>
        <v>23.124166666666682</v>
      </c>
      <c r="H36" s="46">
        <f t="shared" si="3"/>
        <v>7.2945833333333283</v>
      </c>
      <c r="I36" s="46">
        <f t="shared" si="10"/>
        <v>105.71166666666713</v>
      </c>
      <c r="J36" s="47">
        <f t="shared" si="4"/>
        <v>23.961249999999996</v>
      </c>
      <c r="K36" s="26">
        <f t="shared" si="23"/>
        <v>450.12644899641759</v>
      </c>
      <c r="L36" s="26">
        <f t="shared" si="22"/>
        <v>16.66284750212554</v>
      </c>
      <c r="M36" s="26">
        <f t="shared" si="20"/>
        <v>6.3708307822342274</v>
      </c>
      <c r="N36" s="40">
        <f t="shared" si="21"/>
        <v>23.033678284359766</v>
      </c>
    </row>
    <row r="37" spans="2:14" ht="15" customHeight="1">
      <c r="B37" s="1"/>
      <c r="C37" s="3">
        <v>35</v>
      </c>
      <c r="D37" s="46">
        <f t="shared" si="9"/>
        <v>433.33333333333434</v>
      </c>
      <c r="E37" s="46">
        <f t="shared" si="0"/>
        <v>16.666666666666668</v>
      </c>
      <c r="F37" s="46">
        <f t="shared" si="1"/>
        <v>6.2183333333333479</v>
      </c>
      <c r="G37" s="47">
        <f t="shared" si="2"/>
        <v>22.885000000000016</v>
      </c>
      <c r="H37" s="46">
        <f t="shared" si="3"/>
        <v>7.2945833333333283</v>
      </c>
      <c r="I37" s="46">
        <f t="shared" si="10"/>
        <v>104.63541666666714</v>
      </c>
      <c r="J37" s="47">
        <f t="shared" si="4"/>
        <v>23.961249999999996</v>
      </c>
      <c r="K37" s="26">
        <f t="shared" si="23"/>
        <v>433.46360149429205</v>
      </c>
      <c r="L37" s="26">
        <f t="shared" si="22"/>
        <v>16.66284750212554</v>
      </c>
      <c r="M37" s="26">
        <f t="shared" si="20"/>
        <v>6.1349944255329119</v>
      </c>
      <c r="N37" s="40">
        <f t="shared" si="21"/>
        <v>22.797841927658453</v>
      </c>
    </row>
    <row r="38" spans="2:14" ht="15" customHeight="1">
      <c r="B38" s="1"/>
      <c r="C38" s="3">
        <v>36</v>
      </c>
      <c r="D38" s="46">
        <f t="shared" si="9"/>
        <v>416.66666666666765</v>
      </c>
      <c r="E38" s="46">
        <f t="shared" si="0"/>
        <v>16.666666666666668</v>
      </c>
      <c r="F38" s="46">
        <f t="shared" si="1"/>
        <v>5.9791666666666812</v>
      </c>
      <c r="G38" s="47">
        <f t="shared" si="2"/>
        <v>22.64583333333335</v>
      </c>
      <c r="H38" s="46">
        <f t="shared" si="3"/>
        <v>7.2945833333333283</v>
      </c>
      <c r="I38" s="46">
        <f t="shared" si="10"/>
        <v>103.3200000000005</v>
      </c>
      <c r="J38" s="47">
        <f t="shared" si="4"/>
        <v>23.961249999999996</v>
      </c>
      <c r="K38" s="26">
        <f t="shared" si="23"/>
        <v>416.80075399216651</v>
      </c>
      <c r="L38" s="26">
        <f t="shared" si="22"/>
        <v>16.66284750212554</v>
      </c>
      <c r="M38" s="26">
        <f t="shared" si="20"/>
        <v>5.8991580688315945</v>
      </c>
      <c r="N38" s="40">
        <f t="shared" si="21"/>
        <v>22.562005570957133</v>
      </c>
    </row>
    <row r="39" spans="2:14" ht="15" customHeight="1">
      <c r="B39" s="1"/>
      <c r="C39" s="3">
        <v>37</v>
      </c>
      <c r="D39" s="46">
        <f t="shared" si="9"/>
        <v>400.00000000000097</v>
      </c>
      <c r="E39" s="46">
        <f t="shared" si="0"/>
        <v>16.666666666666668</v>
      </c>
      <c r="F39" s="46">
        <f t="shared" si="1"/>
        <v>5.7400000000000135</v>
      </c>
      <c r="G39" s="47">
        <f t="shared" si="2"/>
        <v>22.40666666666668</v>
      </c>
      <c r="H39" s="46">
        <f t="shared" si="3"/>
        <v>7.2945833333333283</v>
      </c>
      <c r="I39" s="46">
        <f t="shared" si="10"/>
        <v>101.76541666666719</v>
      </c>
      <c r="J39" s="47">
        <f t="shared" si="4"/>
        <v>23.961249999999996</v>
      </c>
      <c r="K39" s="26">
        <f t="shared" si="23"/>
        <v>400.13790649004096</v>
      </c>
      <c r="L39" s="26">
        <f t="shared" si="22"/>
        <v>16.66284750212554</v>
      </c>
      <c r="M39" s="26">
        <f t="shared" si="20"/>
        <v>5.6633217121302772</v>
      </c>
      <c r="N39" s="40">
        <f t="shared" si="21"/>
        <v>22.326169214255817</v>
      </c>
    </row>
    <row r="40" spans="2:14" ht="15" customHeight="1">
      <c r="B40" s="1"/>
      <c r="C40" s="3">
        <v>38</v>
      </c>
      <c r="D40" s="46">
        <f t="shared" si="9"/>
        <v>383.33333333333428</v>
      </c>
      <c r="E40" s="46">
        <f t="shared" si="0"/>
        <v>16.666666666666668</v>
      </c>
      <c r="F40" s="46">
        <f t="shared" si="1"/>
        <v>5.5008333333333468</v>
      </c>
      <c r="G40" s="47">
        <f t="shared" si="2"/>
        <v>22.167500000000015</v>
      </c>
      <c r="H40" s="46">
        <f t="shared" si="3"/>
        <v>7.2945833333333283</v>
      </c>
      <c r="I40" s="46">
        <f t="shared" si="10"/>
        <v>99.971666666667204</v>
      </c>
      <c r="J40" s="47">
        <f t="shared" si="4"/>
        <v>23.961249999999996</v>
      </c>
      <c r="K40" s="26">
        <f t="shared" si="23"/>
        <v>383.47505898791542</v>
      </c>
      <c r="L40" s="26">
        <f t="shared" si="22"/>
        <v>16.66284750212554</v>
      </c>
      <c r="M40" s="26">
        <f t="shared" si="20"/>
        <v>5.4274853554289617</v>
      </c>
      <c r="N40" s="40">
        <f t="shared" si="21"/>
        <v>22.0903328575545</v>
      </c>
    </row>
    <row r="41" spans="2:14" ht="15" customHeight="1">
      <c r="B41" s="1"/>
      <c r="C41" s="3">
        <v>39</v>
      </c>
      <c r="D41" s="46">
        <f t="shared" si="9"/>
        <v>366.6666666666676</v>
      </c>
      <c r="E41" s="46">
        <f t="shared" si="0"/>
        <v>16.666666666666668</v>
      </c>
      <c r="F41" s="46">
        <f t="shared" si="1"/>
        <v>5.2616666666666791</v>
      </c>
      <c r="G41" s="47">
        <f t="shared" si="2"/>
        <v>21.928333333333349</v>
      </c>
      <c r="H41" s="46">
        <f t="shared" si="3"/>
        <v>7.2945833333333283</v>
      </c>
      <c r="I41" s="46">
        <f t="shared" si="10"/>
        <v>97.938750000000567</v>
      </c>
      <c r="J41" s="47">
        <f t="shared" si="4"/>
        <v>23.961249999999996</v>
      </c>
      <c r="K41" s="26">
        <f t="shared" si="23"/>
        <v>366.81221148578987</v>
      </c>
      <c r="L41" s="26">
        <f t="shared" si="22"/>
        <v>16.66284750212554</v>
      </c>
      <c r="M41" s="26">
        <f t="shared" si="20"/>
        <v>5.1916489987276444</v>
      </c>
      <c r="N41" s="40">
        <f t="shared" si="21"/>
        <v>21.854496500853184</v>
      </c>
    </row>
    <row r="42" spans="2:14" ht="15" customHeight="1">
      <c r="B42" s="1"/>
      <c r="C42" s="3">
        <v>40</v>
      </c>
      <c r="D42" s="46">
        <f t="shared" si="9"/>
        <v>350.00000000000091</v>
      </c>
      <c r="E42" s="46">
        <f t="shared" si="0"/>
        <v>16.666666666666668</v>
      </c>
      <c r="F42" s="46">
        <f t="shared" si="1"/>
        <v>5.0225000000000124</v>
      </c>
      <c r="G42" s="47">
        <f t="shared" si="2"/>
        <v>21.689166666666679</v>
      </c>
      <c r="H42" s="46">
        <f t="shared" si="3"/>
        <v>7.2945833333333283</v>
      </c>
      <c r="I42" s="46">
        <f t="shared" si="10"/>
        <v>95.666666666667254</v>
      </c>
      <c r="J42" s="47">
        <f t="shared" si="4"/>
        <v>23.961249999999996</v>
      </c>
      <c r="K42" s="26">
        <f t="shared" si="23"/>
        <v>350.14936398366433</v>
      </c>
      <c r="L42" s="26">
        <f t="shared" si="22"/>
        <v>16.66284750212554</v>
      </c>
      <c r="M42" s="26">
        <f t="shared" si="20"/>
        <v>4.955812642026328</v>
      </c>
      <c r="N42" s="40">
        <f t="shared" si="21"/>
        <v>21.618660144151868</v>
      </c>
    </row>
    <row r="43" spans="2:14" ht="15" customHeight="1">
      <c r="B43" s="1"/>
      <c r="C43" s="3">
        <v>41</v>
      </c>
      <c r="D43" s="46">
        <f t="shared" si="9"/>
        <v>333.33333333333422</v>
      </c>
      <c r="E43" s="46">
        <f t="shared" si="0"/>
        <v>16.666666666666668</v>
      </c>
      <c r="F43" s="46">
        <f t="shared" si="1"/>
        <v>4.7833333333333456</v>
      </c>
      <c r="G43" s="47">
        <f t="shared" si="2"/>
        <v>21.450000000000014</v>
      </c>
      <c r="H43" s="46">
        <f t="shared" si="3"/>
        <v>7.2945833333333283</v>
      </c>
      <c r="I43" s="46">
        <f t="shared" si="10"/>
        <v>93.155416666667264</v>
      </c>
      <c r="J43" s="47">
        <f t="shared" si="4"/>
        <v>23.961249999999996</v>
      </c>
      <c r="K43" s="26">
        <f t="shared" si="23"/>
        <v>333.48651648153879</v>
      </c>
      <c r="L43" s="26">
        <f t="shared" si="22"/>
        <v>16.66284750212554</v>
      </c>
      <c r="M43" s="26">
        <f t="shared" si="20"/>
        <v>4.7199762853250116</v>
      </c>
      <c r="N43" s="40">
        <f t="shared" si="21"/>
        <v>21.382823787450551</v>
      </c>
    </row>
    <row r="44" spans="2:14" ht="15" customHeight="1">
      <c r="B44" s="1"/>
      <c r="C44" s="3">
        <v>42</v>
      </c>
      <c r="D44" s="46">
        <f t="shared" si="9"/>
        <v>316.66666666666754</v>
      </c>
      <c r="E44" s="46">
        <f t="shared" si="0"/>
        <v>16.666666666666668</v>
      </c>
      <c r="F44" s="46">
        <f t="shared" si="1"/>
        <v>4.5441666666666789</v>
      </c>
      <c r="G44" s="47">
        <f t="shared" si="2"/>
        <v>21.210833333333348</v>
      </c>
      <c r="H44" s="46">
        <f t="shared" si="3"/>
        <v>7.2945833333333283</v>
      </c>
      <c r="I44" s="46">
        <f t="shared" si="10"/>
        <v>90.405000000000626</v>
      </c>
      <c r="J44" s="47">
        <f t="shared" si="4"/>
        <v>23.961249999999996</v>
      </c>
      <c r="K44" s="26">
        <f t="shared" si="23"/>
        <v>316.82366897941324</v>
      </c>
      <c r="L44" s="26">
        <f t="shared" si="22"/>
        <v>16.66284750212554</v>
      </c>
      <c r="M44" s="26">
        <f t="shared" si="20"/>
        <v>4.4841399286236951</v>
      </c>
      <c r="N44" s="40">
        <f t="shared" si="21"/>
        <v>21.146987430749235</v>
      </c>
    </row>
    <row r="45" spans="2:14" ht="15" customHeight="1">
      <c r="B45" s="1"/>
      <c r="C45" s="3">
        <v>43</v>
      </c>
      <c r="D45" s="46">
        <f t="shared" si="9"/>
        <v>300.00000000000085</v>
      </c>
      <c r="E45" s="46">
        <f t="shared" si="0"/>
        <v>16.666666666666668</v>
      </c>
      <c r="F45" s="46">
        <f t="shared" si="1"/>
        <v>4.3050000000000113</v>
      </c>
      <c r="G45" s="47">
        <f t="shared" si="2"/>
        <v>20.971666666666678</v>
      </c>
      <c r="H45" s="46">
        <f t="shared" si="3"/>
        <v>7.2945833333333283</v>
      </c>
      <c r="I45" s="46">
        <f t="shared" si="10"/>
        <v>87.415416666667312</v>
      </c>
      <c r="J45" s="47">
        <f t="shared" si="4"/>
        <v>23.961249999999996</v>
      </c>
      <c r="K45" s="26">
        <f t="shared" si="23"/>
        <v>300.1608214772877</v>
      </c>
      <c r="L45" s="26">
        <f t="shared" si="22"/>
        <v>16.66284750212554</v>
      </c>
      <c r="M45" s="26">
        <f t="shared" si="20"/>
        <v>4.2483035719223787</v>
      </c>
      <c r="N45" s="40">
        <f t="shared" si="21"/>
        <v>20.911151074047918</v>
      </c>
    </row>
    <row r="46" spans="2:14" ht="15" customHeight="1">
      <c r="B46" s="1"/>
      <c r="C46" s="3">
        <v>44</v>
      </c>
      <c r="D46" s="46">
        <f t="shared" si="9"/>
        <v>283.33333333333417</v>
      </c>
      <c r="E46" s="46">
        <f t="shared" si="0"/>
        <v>16.666666666666668</v>
      </c>
      <c r="F46" s="46">
        <f t="shared" si="1"/>
        <v>4.0658333333333454</v>
      </c>
      <c r="G46" s="47">
        <f t="shared" si="2"/>
        <v>20.732500000000012</v>
      </c>
      <c r="H46" s="46">
        <f t="shared" si="3"/>
        <v>7.2945833333333283</v>
      </c>
      <c r="I46" s="46">
        <f t="shared" si="10"/>
        <v>84.186666666667321</v>
      </c>
      <c r="J46" s="47">
        <f t="shared" si="4"/>
        <v>23.961249999999996</v>
      </c>
      <c r="K46" s="26">
        <f t="shared" si="23"/>
        <v>283.49797397516215</v>
      </c>
      <c r="L46" s="26">
        <f t="shared" si="22"/>
        <v>16.66284750212554</v>
      </c>
      <c r="M46" s="26">
        <f t="shared" si="20"/>
        <v>4.0124672152210623</v>
      </c>
      <c r="N46" s="40">
        <f t="shared" si="21"/>
        <v>20.675314717346602</v>
      </c>
    </row>
    <row r="47" spans="2:14" ht="15" customHeight="1">
      <c r="B47" s="1"/>
      <c r="C47" s="3">
        <v>45</v>
      </c>
      <c r="D47" s="46">
        <f t="shared" si="9"/>
        <v>266.66666666666748</v>
      </c>
      <c r="E47" s="46">
        <f t="shared" si="0"/>
        <v>16.666666666666668</v>
      </c>
      <c r="F47" s="46">
        <f t="shared" si="1"/>
        <v>3.8266666666666782</v>
      </c>
      <c r="G47" s="47">
        <f t="shared" si="2"/>
        <v>20.493333333333347</v>
      </c>
      <c r="H47" s="46">
        <f t="shared" si="3"/>
        <v>7.2945833333333283</v>
      </c>
      <c r="I47" s="46">
        <f t="shared" si="10"/>
        <v>80.718750000000682</v>
      </c>
      <c r="J47" s="47">
        <f t="shared" si="4"/>
        <v>23.961249999999996</v>
      </c>
      <c r="K47" s="26">
        <f t="shared" si="23"/>
        <v>266.83512647303661</v>
      </c>
      <c r="L47" s="26">
        <f t="shared" si="22"/>
        <v>16.66284750212554</v>
      </c>
      <c r="M47" s="26">
        <f t="shared" si="20"/>
        <v>3.7766308585197454</v>
      </c>
      <c r="N47" s="40">
        <f t="shared" si="21"/>
        <v>20.439478360645285</v>
      </c>
    </row>
    <row r="48" spans="2:14" ht="15" customHeight="1">
      <c r="B48" s="1"/>
      <c r="C48" s="3">
        <v>46</v>
      </c>
      <c r="D48" s="46">
        <f t="shared" si="9"/>
        <v>250.00000000000082</v>
      </c>
      <c r="E48" s="46">
        <f t="shared" si="0"/>
        <v>16.666666666666668</v>
      </c>
      <c r="F48" s="46">
        <f t="shared" si="1"/>
        <v>3.5875000000000123</v>
      </c>
      <c r="G48" s="47">
        <f t="shared" si="2"/>
        <v>20.254166666666681</v>
      </c>
      <c r="H48" s="46">
        <f t="shared" si="3"/>
        <v>7.2945833333333283</v>
      </c>
      <c r="I48" s="46">
        <f t="shared" si="10"/>
        <v>77.011666666667367</v>
      </c>
      <c r="J48" s="47">
        <f t="shared" si="4"/>
        <v>23.961249999999996</v>
      </c>
      <c r="K48" s="26">
        <f t="shared" si="23"/>
        <v>250.17227897091107</v>
      </c>
      <c r="L48" s="26">
        <f t="shared" si="22"/>
        <v>16.66284750212554</v>
      </c>
      <c r="M48" s="26">
        <f t="shared" si="20"/>
        <v>3.5407945018184286</v>
      </c>
      <c r="N48" s="40">
        <f t="shared" si="21"/>
        <v>20.203642003943969</v>
      </c>
    </row>
    <row r="49" spans="2:14" ht="15" customHeight="1">
      <c r="B49" s="1"/>
      <c r="C49" s="3">
        <v>47</v>
      </c>
      <c r="D49" s="46">
        <f t="shared" si="9"/>
        <v>233.33333333333417</v>
      </c>
      <c r="E49" s="46">
        <f t="shared" si="0"/>
        <v>16.666666666666668</v>
      </c>
      <c r="F49" s="46">
        <f t="shared" si="1"/>
        <v>3.3483333333333447</v>
      </c>
      <c r="G49" s="47">
        <f t="shared" si="2"/>
        <v>20.015000000000011</v>
      </c>
      <c r="H49" s="46">
        <f t="shared" si="3"/>
        <v>7.2945833333333283</v>
      </c>
      <c r="I49" s="46">
        <f t="shared" si="10"/>
        <v>73.065416666667375</v>
      </c>
      <c r="J49" s="47">
        <f t="shared" si="4"/>
        <v>23.961249999999996</v>
      </c>
      <c r="K49" s="26">
        <f t="shared" si="23"/>
        <v>233.50943146878552</v>
      </c>
      <c r="L49" s="26">
        <f t="shared" si="22"/>
        <v>16.66284750212554</v>
      </c>
      <c r="M49" s="26">
        <f t="shared" si="20"/>
        <v>3.3049581451171122</v>
      </c>
      <c r="N49" s="40">
        <f t="shared" si="21"/>
        <v>19.967805647242653</v>
      </c>
    </row>
    <row r="50" spans="2:14" ht="15" customHeight="1">
      <c r="B50" s="1"/>
      <c r="C50" s="3">
        <v>48</v>
      </c>
      <c r="D50" s="46">
        <f t="shared" si="9"/>
        <v>216.66666666666751</v>
      </c>
      <c r="E50" s="46">
        <f t="shared" si="0"/>
        <v>16.666666666666668</v>
      </c>
      <c r="F50" s="46">
        <f t="shared" si="1"/>
        <v>3.1091666666666788</v>
      </c>
      <c r="G50" s="47">
        <f t="shared" si="2"/>
        <v>19.775833333333345</v>
      </c>
      <c r="H50" s="46">
        <f t="shared" si="3"/>
        <v>7.2945833333333283</v>
      </c>
      <c r="I50" s="46">
        <f t="shared" si="10"/>
        <v>68.880000000000734</v>
      </c>
      <c r="J50" s="47">
        <f t="shared" si="4"/>
        <v>23.961249999999996</v>
      </c>
      <c r="K50" s="26">
        <f t="shared" si="23"/>
        <v>216.84658396665998</v>
      </c>
      <c r="L50" s="26">
        <f t="shared" si="22"/>
        <v>16.66284750212554</v>
      </c>
      <c r="M50" s="26">
        <f t="shared" si="20"/>
        <v>3.0691217884157957</v>
      </c>
      <c r="N50" s="40">
        <f t="shared" si="21"/>
        <v>19.731969290541336</v>
      </c>
    </row>
    <row r="51" spans="2:14" ht="15" customHeight="1">
      <c r="B51" s="1"/>
      <c r="C51" s="3">
        <v>49</v>
      </c>
      <c r="D51" s="46">
        <f t="shared" si="9"/>
        <v>200.00000000000085</v>
      </c>
      <c r="E51" s="46">
        <f t="shared" si="0"/>
        <v>16.666666666666668</v>
      </c>
      <c r="F51" s="46">
        <f t="shared" si="1"/>
        <v>2.8700000000000117</v>
      </c>
      <c r="G51" s="47">
        <f t="shared" si="2"/>
        <v>19.53666666666668</v>
      </c>
      <c r="H51" s="46">
        <f t="shared" si="3"/>
        <v>7.2945833333333283</v>
      </c>
      <c r="I51" s="46">
        <f t="shared" si="10"/>
        <v>64.455416666667418</v>
      </c>
      <c r="J51" s="47">
        <f t="shared" si="4"/>
        <v>23.961249999999996</v>
      </c>
      <c r="K51" s="26">
        <f t="shared" si="23"/>
        <v>200.18373646453443</v>
      </c>
      <c r="L51" s="26">
        <f t="shared" si="22"/>
        <v>16.66284750212554</v>
      </c>
      <c r="M51" s="26">
        <f t="shared" si="20"/>
        <v>2.8332854317144789</v>
      </c>
      <c r="N51" s="40">
        <f t="shared" si="21"/>
        <v>19.49613293384002</v>
      </c>
    </row>
    <row r="52" spans="2:14" ht="15" customHeight="1">
      <c r="B52" s="1"/>
      <c r="C52" s="3">
        <v>50</v>
      </c>
      <c r="D52" s="46">
        <f t="shared" si="9"/>
        <v>183.3333333333342</v>
      </c>
      <c r="E52" s="46">
        <f t="shared" si="0"/>
        <v>16.666666666666668</v>
      </c>
      <c r="F52" s="46">
        <f t="shared" si="1"/>
        <v>2.6308333333333458</v>
      </c>
      <c r="G52" s="47">
        <f t="shared" si="2"/>
        <v>19.297500000000014</v>
      </c>
      <c r="H52" s="46">
        <f t="shared" si="3"/>
        <v>7.2945833333333283</v>
      </c>
      <c r="I52" s="46">
        <f t="shared" si="10"/>
        <v>59.791666666667432</v>
      </c>
      <c r="J52" s="47">
        <f t="shared" si="4"/>
        <v>23.961249999999996</v>
      </c>
      <c r="K52" s="26">
        <f t="shared" si="23"/>
        <v>183.52088896240889</v>
      </c>
      <c r="L52" s="26">
        <f t="shared" si="22"/>
        <v>16.66284750212554</v>
      </c>
      <c r="M52" s="26">
        <f t="shared" si="20"/>
        <v>2.5974490750131625</v>
      </c>
      <c r="N52" s="40">
        <f t="shared" si="21"/>
        <v>19.260296577138703</v>
      </c>
    </row>
    <row r="53" spans="2:14" ht="15" customHeight="1">
      <c r="B53" s="1"/>
      <c r="C53" s="3">
        <v>51</v>
      </c>
      <c r="D53" s="46">
        <f t="shared" si="9"/>
        <v>166.66666666666754</v>
      </c>
      <c r="E53" s="46">
        <f t="shared" si="0"/>
        <v>16.666666666666668</v>
      </c>
      <c r="F53" s="46">
        <f t="shared" si="1"/>
        <v>2.391666666666679</v>
      </c>
      <c r="G53" s="47">
        <f t="shared" si="2"/>
        <v>19.058333333333348</v>
      </c>
      <c r="H53" s="46">
        <f t="shared" si="3"/>
        <v>7.2945833333333283</v>
      </c>
      <c r="I53" s="46">
        <f t="shared" si="10"/>
        <v>54.888750000000783</v>
      </c>
      <c r="J53" s="47">
        <f t="shared" si="4"/>
        <v>23.961249999999996</v>
      </c>
      <c r="K53" s="26">
        <f t="shared" si="23"/>
        <v>166.85804146028335</v>
      </c>
      <c r="L53" s="26">
        <f t="shared" si="22"/>
        <v>16.66284750212554</v>
      </c>
      <c r="M53" s="26">
        <f t="shared" si="20"/>
        <v>2.3616127183118456</v>
      </c>
      <c r="N53" s="40">
        <f t="shared" si="21"/>
        <v>19.024460220437387</v>
      </c>
    </row>
    <row r="54" spans="2:14" ht="15" customHeight="1">
      <c r="B54" s="1"/>
      <c r="C54" s="3">
        <v>52</v>
      </c>
      <c r="D54" s="46">
        <f t="shared" si="9"/>
        <v>150.00000000000088</v>
      </c>
      <c r="E54" s="46">
        <f t="shared" si="0"/>
        <v>16.666666666666668</v>
      </c>
      <c r="F54" s="46">
        <f t="shared" si="1"/>
        <v>2.1525000000000127</v>
      </c>
      <c r="G54" s="47">
        <f t="shared" si="2"/>
        <v>18.819166666666682</v>
      </c>
      <c r="H54" s="46">
        <f t="shared" si="3"/>
        <v>7.2945833333333283</v>
      </c>
      <c r="I54" s="46">
        <f t="shared" si="10"/>
        <v>49.746666666667466</v>
      </c>
      <c r="J54" s="47">
        <f t="shared" si="4"/>
        <v>23.961249999999996</v>
      </c>
      <c r="K54" s="26">
        <f t="shared" si="23"/>
        <v>150.1951939581578</v>
      </c>
      <c r="L54" s="26">
        <f t="shared" si="22"/>
        <v>16.66284750212554</v>
      </c>
      <c r="M54" s="26">
        <f t="shared" si="20"/>
        <v>2.1257763616105292</v>
      </c>
      <c r="N54" s="40">
        <f t="shared" si="21"/>
        <v>18.788623863736071</v>
      </c>
    </row>
    <row r="55" spans="2:14" ht="15" customHeight="1">
      <c r="B55" s="1"/>
      <c r="C55" s="3">
        <v>53</v>
      </c>
      <c r="D55" s="46">
        <f t="shared" si="9"/>
        <v>133.33333333333422</v>
      </c>
      <c r="E55" s="46">
        <f t="shared" si="0"/>
        <v>16.666666666666668</v>
      </c>
      <c r="F55" s="46">
        <f t="shared" si="1"/>
        <v>1.9133333333333458</v>
      </c>
      <c r="G55" s="47">
        <f t="shared" si="2"/>
        <v>18.580000000000013</v>
      </c>
      <c r="H55" s="46">
        <f t="shared" si="3"/>
        <v>7.2945833333333283</v>
      </c>
      <c r="I55" s="46">
        <f t="shared" si="10"/>
        <v>44.365416666667485</v>
      </c>
      <c r="J55" s="47">
        <f t="shared" si="4"/>
        <v>23.961249999999996</v>
      </c>
      <c r="K55" s="26">
        <f t="shared" si="23"/>
        <v>133.53234645603226</v>
      </c>
      <c r="L55" s="26">
        <f t="shared" si="22"/>
        <v>16.66284750212554</v>
      </c>
      <c r="M55" s="26">
        <f t="shared" si="20"/>
        <v>1.8899400049092125</v>
      </c>
      <c r="N55" s="40">
        <f t="shared" si="21"/>
        <v>18.552787507034754</v>
      </c>
    </row>
    <row r="56" spans="2:14" ht="15" customHeight="1">
      <c r="B56" s="1"/>
      <c r="C56" s="3">
        <v>54</v>
      </c>
      <c r="D56" s="46">
        <f t="shared" si="9"/>
        <v>116.66666666666755</v>
      </c>
      <c r="E56" s="46">
        <f t="shared" si="0"/>
        <v>16.666666666666668</v>
      </c>
      <c r="F56" s="46">
        <f t="shared" si="1"/>
        <v>1.6741666666666795</v>
      </c>
      <c r="G56" s="47">
        <f t="shared" si="2"/>
        <v>18.340833333333347</v>
      </c>
      <c r="H56" s="46">
        <f t="shared" si="3"/>
        <v>7.2945833333333283</v>
      </c>
      <c r="I56" s="46">
        <f t="shared" si="10"/>
        <v>38.745000000000836</v>
      </c>
      <c r="J56" s="47">
        <f t="shared" si="4"/>
        <v>23.961249999999996</v>
      </c>
      <c r="K56" s="26">
        <f t="shared" si="23"/>
        <v>116.86949895390671</v>
      </c>
      <c r="L56" s="26">
        <f t="shared" si="22"/>
        <v>16.66284750212554</v>
      </c>
      <c r="M56" s="26">
        <f t="shared" si="20"/>
        <v>1.6541036482078961</v>
      </c>
      <c r="N56" s="40">
        <f t="shared" si="21"/>
        <v>18.316951150333438</v>
      </c>
    </row>
    <row r="57" spans="2:14" ht="15" customHeight="1">
      <c r="B57" s="1"/>
      <c r="C57" s="3">
        <v>55</v>
      </c>
      <c r="D57" s="46">
        <f t="shared" si="9"/>
        <v>100.00000000000088</v>
      </c>
      <c r="E57" s="46">
        <f t="shared" si="0"/>
        <v>16.666666666666668</v>
      </c>
      <c r="F57" s="46">
        <f t="shared" si="1"/>
        <v>1.4350000000000127</v>
      </c>
      <c r="G57" s="47">
        <f t="shared" si="2"/>
        <v>18.101666666666681</v>
      </c>
      <c r="H57" s="46">
        <f t="shared" si="3"/>
        <v>7.2945833333333283</v>
      </c>
      <c r="I57" s="46">
        <f t="shared" si="10"/>
        <v>32.885416666667517</v>
      </c>
      <c r="J57" s="47">
        <f t="shared" si="4"/>
        <v>23.961249999999996</v>
      </c>
      <c r="K57" s="26">
        <f t="shared" si="23"/>
        <v>100.20665145178117</v>
      </c>
      <c r="L57" s="26">
        <f t="shared" si="22"/>
        <v>16.66284750212554</v>
      </c>
      <c r="M57" s="26">
        <f t="shared" si="20"/>
        <v>1.4182672915065795</v>
      </c>
      <c r="N57" s="40">
        <f t="shared" si="21"/>
        <v>18.081114793632121</v>
      </c>
    </row>
    <row r="58" spans="2:14" ht="15" customHeight="1">
      <c r="B58" s="1"/>
      <c r="C58" s="3">
        <v>56</v>
      </c>
      <c r="D58" s="46">
        <f t="shared" si="9"/>
        <v>83.33333333333421</v>
      </c>
      <c r="E58" s="46">
        <f t="shared" si="0"/>
        <v>16.666666666666668</v>
      </c>
      <c r="F58" s="46">
        <f t="shared" si="1"/>
        <v>1.195833333333346</v>
      </c>
      <c r="G58" s="47">
        <f t="shared" si="2"/>
        <v>17.862500000000015</v>
      </c>
      <c r="H58" s="46">
        <f t="shared" si="3"/>
        <v>7.2945833333333283</v>
      </c>
      <c r="I58" s="46">
        <f t="shared" si="10"/>
        <v>26.786666666667536</v>
      </c>
      <c r="J58" s="47">
        <f t="shared" si="4"/>
        <v>23.961249999999996</v>
      </c>
      <c r="K58" s="26">
        <f t="shared" si="23"/>
        <v>83.543803949655626</v>
      </c>
      <c r="L58" s="26">
        <f t="shared" si="22"/>
        <v>16.66284750212554</v>
      </c>
      <c r="M58" s="26">
        <f t="shared" si="20"/>
        <v>1.1824309348052628</v>
      </c>
      <c r="N58" s="40">
        <f t="shared" si="21"/>
        <v>17.845278436930805</v>
      </c>
    </row>
    <row r="59" spans="2:14" ht="15" customHeight="1">
      <c r="B59" s="1"/>
      <c r="C59" s="3">
        <v>57</v>
      </c>
      <c r="D59" s="46">
        <f t="shared" si="9"/>
        <v>66.666666666667538</v>
      </c>
      <c r="E59" s="46">
        <f t="shared" si="0"/>
        <v>16.666666666666668</v>
      </c>
      <c r="F59" s="46">
        <f t="shared" si="1"/>
        <v>0.9566666666666791</v>
      </c>
      <c r="G59" s="47">
        <f t="shared" si="2"/>
        <v>17.623333333333346</v>
      </c>
      <c r="H59" s="46">
        <f t="shared" si="3"/>
        <v>7.2945833333333283</v>
      </c>
      <c r="I59" s="46">
        <f t="shared" si="10"/>
        <v>20.448750000000885</v>
      </c>
      <c r="J59" s="47">
        <f t="shared" si="4"/>
        <v>23.961249999999996</v>
      </c>
      <c r="K59" s="26">
        <f t="shared" si="23"/>
        <v>66.880956447530082</v>
      </c>
      <c r="L59" s="26">
        <f t="shared" si="22"/>
        <v>16.66284750212554</v>
      </c>
      <c r="M59" s="26">
        <f t="shared" si="20"/>
        <v>0.94659457810394632</v>
      </c>
      <c r="N59" s="40">
        <f t="shared" si="21"/>
        <v>17.609442080229488</v>
      </c>
    </row>
    <row r="60" spans="2:14" ht="15" customHeight="1">
      <c r="B60" s="1"/>
      <c r="C60" s="3">
        <v>58</v>
      </c>
      <c r="D60" s="46">
        <f t="shared" si="9"/>
        <v>50.000000000000867</v>
      </c>
      <c r="E60" s="46">
        <f t="shared" si="0"/>
        <v>16.666666666666668</v>
      </c>
      <c r="F60" s="46">
        <f t="shared" si="1"/>
        <v>0.71750000000001235</v>
      </c>
      <c r="G60" s="47">
        <f t="shared" si="2"/>
        <v>17.38416666666668</v>
      </c>
      <c r="H60" s="46">
        <f t="shared" si="3"/>
        <v>7.2945833333333283</v>
      </c>
      <c r="I60" s="46">
        <f t="shared" si="10"/>
        <v>13.871666666667569</v>
      </c>
      <c r="J60" s="47">
        <f t="shared" si="4"/>
        <v>23.961249999999996</v>
      </c>
      <c r="K60" s="26">
        <f t="shared" si="23"/>
        <v>50.218108945404538</v>
      </c>
      <c r="L60" s="26">
        <f t="shared" si="22"/>
        <v>16.66284750212554</v>
      </c>
      <c r="M60" s="26">
        <f t="shared" si="20"/>
        <v>0.71075822140262956</v>
      </c>
      <c r="N60" s="40">
        <f t="shared" si="21"/>
        <v>17.373605723528168</v>
      </c>
    </row>
    <row r="61" spans="2:14" ht="15" customHeight="1">
      <c r="B61" s="1"/>
      <c r="C61" s="3">
        <v>59</v>
      </c>
      <c r="D61" s="46">
        <f t="shared" si="9"/>
        <v>33.333333333334195</v>
      </c>
      <c r="E61" s="46">
        <f t="shared" si="0"/>
        <v>16.666666666666668</v>
      </c>
      <c r="F61" s="46">
        <f t="shared" si="1"/>
        <v>0.47833333333334571</v>
      </c>
      <c r="G61" s="47">
        <f t="shared" si="2"/>
        <v>17.145000000000014</v>
      </c>
      <c r="H61" s="46">
        <f t="shared" si="3"/>
        <v>7.2945833333333283</v>
      </c>
      <c r="I61" s="46">
        <f t="shared" si="10"/>
        <v>7.0554166666675862</v>
      </c>
      <c r="J61" s="47">
        <f t="shared" si="4"/>
        <v>23.961249999999996</v>
      </c>
      <c r="K61" s="26">
        <f t="shared" si="23"/>
        <v>33.555261443278994</v>
      </c>
      <c r="L61" s="26">
        <f t="shared" si="22"/>
        <v>16.66284750212554</v>
      </c>
      <c r="M61" s="26">
        <f t="shared" si="20"/>
        <v>0.47492186470131315</v>
      </c>
      <c r="N61" s="40">
        <f t="shared" si="21"/>
        <v>17.137769366826852</v>
      </c>
    </row>
    <row r="62" spans="2:14" ht="15" customHeight="1">
      <c r="B62" s="1"/>
      <c r="C62" s="3">
        <v>60</v>
      </c>
      <c r="D62" s="46">
        <f t="shared" si="9"/>
        <v>16.666666666667528</v>
      </c>
      <c r="E62" s="46">
        <f t="shared" si="0"/>
        <v>16.666666666666668</v>
      </c>
      <c r="F62" s="46">
        <f t="shared" si="1"/>
        <v>0.23916666666667905</v>
      </c>
      <c r="G62" s="47">
        <f t="shared" si="2"/>
        <v>16.905833333333348</v>
      </c>
      <c r="H62" s="46">
        <f t="shared" si="3"/>
        <v>7.2945833333333283</v>
      </c>
      <c r="I62" s="46">
        <f t="shared" si="10"/>
        <v>9.3702823278363212E-13</v>
      </c>
      <c r="J62" s="47">
        <f t="shared" si="4"/>
        <v>23.961249999999996</v>
      </c>
      <c r="K62" s="26">
        <f t="shared" si="23"/>
        <v>16.892413941153453</v>
      </c>
      <c r="L62" s="26">
        <f t="shared" si="22"/>
        <v>16.66284750212554</v>
      </c>
      <c r="M62" s="26">
        <f>K62*$B$7/365*30</f>
        <v>0.23908550799999653</v>
      </c>
      <c r="N62" s="40">
        <f t="shared" si="21"/>
        <v>16.901933010125536</v>
      </c>
    </row>
    <row r="63" spans="2:14" ht="15" customHeight="1">
      <c r="B63" s="1"/>
      <c r="D63" s="21"/>
      <c r="E63" s="47">
        <f t="shared" ref="E63:H63" si="24">SUM(E3:E62)</f>
        <v>999.99999999999909</v>
      </c>
      <c r="F63" s="47">
        <f t="shared" si="24"/>
        <v>437.67500000000064</v>
      </c>
      <c r="G63" s="47">
        <f t="shared" si="24"/>
        <v>1437.6750000000009</v>
      </c>
      <c r="H63" s="47">
        <f t="shared" si="24"/>
        <v>437.67499999999933</v>
      </c>
      <c r="I63" s="46"/>
      <c r="J63" s="47">
        <f>SUM(J3:J62)</f>
        <v>1437.6750000000002</v>
      </c>
      <c r="K63" s="26"/>
      <c r="L63" s="40">
        <f t="shared" ref="L63:N63" si="25">SUM(L3:L62)</f>
        <v>999.77043356097192</v>
      </c>
      <c r="M63" s="40">
        <f t="shared" si="25"/>
        <v>390.04728268589889</v>
      </c>
      <c r="N63" s="40">
        <f t="shared" si="25"/>
        <v>1389.8177162468724</v>
      </c>
    </row>
    <row r="64" spans="2:14" ht="15" customHeight="1">
      <c r="B64" s="1"/>
      <c r="F64" s="2" t="s">
        <v>13</v>
      </c>
      <c r="G64" s="1" t="e">
        <f>G63/#REF!</f>
        <v>#REF!</v>
      </c>
      <c r="M64" s="2"/>
    </row>
    <row r="65" spans="2:13" ht="15" customHeight="1">
      <c r="B65" s="1"/>
    </row>
    <row r="66" spans="2:13" ht="15" customHeight="1">
      <c r="B66" s="1"/>
      <c r="G66" s="7"/>
    </row>
    <row r="67" spans="2:13" ht="15" customHeight="1">
      <c r="B67" s="1"/>
      <c r="F67" s="1">
        <f>E63+F63</f>
        <v>1437.6749999999997</v>
      </c>
      <c r="G67" s="1">
        <f>F67/2</f>
        <v>718.83749999999986</v>
      </c>
      <c r="M67" s="1"/>
    </row>
    <row r="68" spans="2:13" ht="15" customHeight="1">
      <c r="B68" s="1"/>
    </row>
    <row r="69" spans="2:13" ht="15" customHeight="1">
      <c r="B69" s="1"/>
      <c r="E69" s="1">
        <f>E63+F63</f>
        <v>1437.6749999999997</v>
      </c>
      <c r="F69" s="1">
        <f>E69/B4</f>
        <v>23.961249999999996</v>
      </c>
      <c r="M69" s="1"/>
    </row>
    <row r="70" spans="2:13" ht="15" customHeight="1">
      <c r="B70" s="1"/>
    </row>
    <row r="71" spans="2:13" ht="15" customHeight="1">
      <c r="B71" s="1"/>
    </row>
    <row r="72" spans="2:13" ht="15" customHeight="1">
      <c r="B72" s="1"/>
    </row>
    <row r="73" spans="2:13" ht="15" customHeight="1">
      <c r="B73" s="1"/>
    </row>
    <row r="74" spans="2:13" ht="15" customHeight="1">
      <c r="B74" s="1"/>
    </row>
    <row r="75" spans="2:13" ht="15" customHeight="1">
      <c r="B75" s="1"/>
    </row>
    <row r="76" spans="2:13" ht="15" customHeight="1">
      <c r="B76" s="1"/>
    </row>
    <row r="77" spans="2:13" ht="15" customHeight="1">
      <c r="B77" s="1"/>
    </row>
    <row r="78" spans="2:13" ht="15" customHeight="1">
      <c r="B78" s="1"/>
    </row>
    <row r="79" spans="2:13" ht="15" customHeight="1">
      <c r="B79" s="1"/>
    </row>
    <row r="80" spans="2:13" ht="15" customHeight="1">
      <c r="B80" s="1"/>
    </row>
    <row r="81" spans="2:2" ht="15" customHeight="1">
      <c r="B81" s="1"/>
    </row>
    <row r="82" spans="2:2" ht="15" customHeight="1">
      <c r="B82" s="1"/>
    </row>
    <row r="83" spans="2:2" ht="15" customHeight="1">
      <c r="B83" s="1"/>
    </row>
    <row r="84" spans="2:2" ht="15" customHeight="1">
      <c r="B84" s="1"/>
    </row>
    <row r="85" spans="2:2" ht="15" customHeight="1">
      <c r="B85" s="1"/>
    </row>
    <row r="86" spans="2:2" ht="15" customHeight="1">
      <c r="B86" s="1"/>
    </row>
    <row r="87" spans="2:2" ht="15" customHeight="1">
      <c r="B87" s="1"/>
    </row>
    <row r="88" spans="2:2" ht="15" customHeight="1">
      <c r="B88" s="1"/>
    </row>
    <row r="89" spans="2:2" ht="15" customHeight="1">
      <c r="B89" s="1"/>
    </row>
    <row r="90" spans="2:2" ht="15" customHeight="1">
      <c r="B90" s="1"/>
    </row>
    <row r="91" spans="2:2" ht="15" customHeight="1">
      <c r="B91" s="1"/>
    </row>
    <row r="92" spans="2:2" ht="15" customHeight="1">
      <c r="B92" s="1"/>
    </row>
    <row r="93" spans="2:2" ht="15" customHeight="1">
      <c r="B93" s="1"/>
    </row>
    <row r="94" spans="2:2" ht="15" customHeight="1">
      <c r="B94" s="1"/>
    </row>
    <row r="95" spans="2:2" ht="15" customHeight="1">
      <c r="B95" s="1"/>
    </row>
    <row r="96" spans="2:2" ht="15" customHeight="1">
      <c r="B96" s="1"/>
    </row>
    <row r="97" spans="2:2" ht="15" customHeight="1">
      <c r="B97" s="1"/>
    </row>
    <row r="98" spans="2:2" ht="15" customHeight="1">
      <c r="B98" s="1"/>
    </row>
    <row r="99" spans="2:2" ht="15" customHeight="1">
      <c r="B99" s="1"/>
    </row>
    <row r="100" spans="2:2" ht="15" customHeight="1">
      <c r="B100" s="1"/>
    </row>
    <row r="101" spans="2:2" ht="15" customHeight="1">
      <c r="B101" s="1"/>
    </row>
    <row r="102" spans="2:2" ht="15" customHeight="1">
      <c r="B102" s="1"/>
    </row>
    <row r="103" spans="2:2" ht="15" customHeight="1">
      <c r="B103" s="1"/>
    </row>
    <row r="104" spans="2:2" ht="15" customHeight="1">
      <c r="B104" s="1"/>
    </row>
    <row r="105" spans="2:2" ht="15" customHeight="1">
      <c r="B105" s="1"/>
    </row>
    <row r="106" spans="2:2" ht="15" customHeight="1">
      <c r="B106" s="1"/>
    </row>
    <row r="107" spans="2:2" ht="15" customHeight="1">
      <c r="B107" s="1"/>
    </row>
    <row r="108" spans="2:2" ht="15" customHeight="1">
      <c r="B108" s="1"/>
    </row>
    <row r="109" spans="2:2" ht="15" customHeight="1">
      <c r="B109" s="1"/>
    </row>
    <row r="110" spans="2:2" ht="15" customHeight="1">
      <c r="B110" s="1"/>
    </row>
    <row r="111" spans="2:2" ht="15" customHeight="1">
      <c r="B111" s="1"/>
    </row>
    <row r="112" spans="2:2" ht="15" customHeight="1">
      <c r="B112" s="1"/>
    </row>
    <row r="113" spans="2:2" ht="15" customHeight="1">
      <c r="B113" s="1"/>
    </row>
    <row r="114" spans="2:2" ht="15" customHeight="1">
      <c r="B114" s="1"/>
    </row>
    <row r="115" spans="2:2" ht="15" customHeight="1">
      <c r="B115" s="1"/>
    </row>
    <row r="116" spans="2:2" ht="15" customHeight="1">
      <c r="B116" s="1"/>
    </row>
    <row r="117" spans="2:2" ht="15" customHeight="1">
      <c r="B117" s="1"/>
    </row>
    <row r="118" spans="2:2" ht="15" customHeight="1">
      <c r="B118" s="1"/>
    </row>
    <row r="119" spans="2:2" ht="15" customHeight="1">
      <c r="B119" s="1"/>
    </row>
    <row r="120" spans="2:2" ht="15" customHeight="1">
      <c r="B120" s="1"/>
    </row>
    <row r="121" spans="2:2" ht="15" customHeight="1">
      <c r="B121" s="1"/>
    </row>
    <row r="122" spans="2:2" ht="15" customHeight="1">
      <c r="B122" s="1"/>
    </row>
    <row r="123" spans="2:2" ht="15" customHeight="1">
      <c r="B123" s="1"/>
    </row>
    <row r="124" spans="2:2" ht="15" customHeight="1">
      <c r="B124" s="1"/>
    </row>
    <row r="125" spans="2:2" ht="15" customHeight="1">
      <c r="B125" s="1"/>
    </row>
    <row r="126" spans="2:2" ht="15" customHeight="1">
      <c r="B126" s="1"/>
    </row>
    <row r="127" spans="2:2" ht="15" customHeight="1">
      <c r="B127" s="1"/>
    </row>
    <row r="128" spans="2:2" ht="15" customHeight="1">
      <c r="B128" s="1"/>
    </row>
    <row r="129" spans="2:2" ht="15" customHeight="1">
      <c r="B129" s="1"/>
    </row>
    <row r="130" spans="2:2" ht="15" customHeight="1">
      <c r="B130" s="1"/>
    </row>
    <row r="131" spans="2:2" ht="15" customHeight="1">
      <c r="B131" s="1"/>
    </row>
    <row r="132" spans="2:2" ht="15" customHeight="1">
      <c r="B132" s="1"/>
    </row>
    <row r="133" spans="2:2" ht="15" customHeight="1">
      <c r="B133" s="1"/>
    </row>
    <row r="134" spans="2:2" ht="15" customHeight="1">
      <c r="B134" s="1"/>
    </row>
    <row r="135" spans="2:2" ht="15" customHeight="1">
      <c r="B135" s="1"/>
    </row>
    <row r="136" spans="2:2" ht="15" customHeight="1">
      <c r="B136" s="1"/>
    </row>
    <row r="137" spans="2:2" ht="15" customHeight="1">
      <c r="B137" s="1"/>
    </row>
    <row r="138" spans="2:2" ht="15" customHeight="1">
      <c r="B138" s="1"/>
    </row>
    <row r="139" spans="2:2" ht="15" customHeight="1">
      <c r="B139" s="1"/>
    </row>
    <row r="140" spans="2:2" ht="15" customHeight="1">
      <c r="B140" s="1"/>
    </row>
    <row r="141" spans="2:2" ht="15" customHeight="1">
      <c r="B141" s="1"/>
    </row>
    <row r="142" spans="2:2" ht="15" customHeight="1">
      <c r="B142" s="1"/>
    </row>
    <row r="143" spans="2:2" ht="15" customHeight="1">
      <c r="B143" s="1"/>
    </row>
    <row r="144" spans="2:2" ht="15" customHeight="1">
      <c r="B144" s="1"/>
    </row>
    <row r="145" spans="2:2" ht="15" customHeight="1">
      <c r="B145" s="1"/>
    </row>
    <row r="146" spans="2:2" ht="15" customHeight="1">
      <c r="B146" s="1"/>
    </row>
    <row r="147" spans="2:2" ht="15" customHeight="1">
      <c r="B147" s="1"/>
    </row>
    <row r="148" spans="2:2" ht="15" customHeight="1">
      <c r="B148" s="1"/>
    </row>
    <row r="149" spans="2:2" ht="15" customHeight="1">
      <c r="B149" s="1"/>
    </row>
    <row r="150" spans="2:2" ht="15" customHeight="1">
      <c r="B150" s="1"/>
    </row>
    <row r="151" spans="2:2" ht="15" customHeight="1">
      <c r="B151" s="1"/>
    </row>
    <row r="152" spans="2:2" ht="15" customHeight="1">
      <c r="B152" s="1"/>
    </row>
    <row r="153" spans="2:2" ht="15" customHeight="1">
      <c r="B153" s="1"/>
    </row>
    <row r="154" spans="2:2" ht="15" customHeight="1">
      <c r="B154" s="1"/>
    </row>
    <row r="155" spans="2:2" ht="15" customHeight="1">
      <c r="B155" s="1"/>
    </row>
    <row r="156" spans="2:2" ht="15" customHeight="1">
      <c r="B156" s="1"/>
    </row>
    <row r="157" spans="2:2" ht="15" customHeight="1">
      <c r="B157" s="1"/>
    </row>
    <row r="158" spans="2:2" ht="15" customHeight="1">
      <c r="B158" s="1"/>
    </row>
    <row r="159" spans="2:2" ht="15" customHeight="1">
      <c r="B159" s="1"/>
    </row>
    <row r="160" spans="2:2" ht="15" customHeight="1">
      <c r="B160" s="1"/>
    </row>
    <row r="161" spans="2:2" ht="15" customHeight="1">
      <c r="B161" s="1"/>
    </row>
    <row r="162" spans="2:2" ht="15" customHeight="1">
      <c r="B162" s="1"/>
    </row>
    <row r="163" spans="2:2" ht="15" customHeight="1">
      <c r="B163" s="1"/>
    </row>
    <row r="164" spans="2:2" ht="15" customHeight="1">
      <c r="B164" s="1"/>
    </row>
    <row r="165" spans="2:2" ht="15" customHeight="1">
      <c r="B165" s="1"/>
    </row>
    <row r="166" spans="2:2" ht="15" customHeight="1">
      <c r="B166" s="1"/>
    </row>
    <row r="167" spans="2:2" ht="15" customHeight="1">
      <c r="B167" s="1"/>
    </row>
    <row r="168" spans="2:2" ht="15" customHeight="1">
      <c r="B168" s="1"/>
    </row>
    <row r="169" spans="2:2" ht="15" customHeight="1">
      <c r="B169" s="1"/>
    </row>
    <row r="170" spans="2:2" ht="15" customHeight="1">
      <c r="B170" s="1"/>
    </row>
    <row r="171" spans="2:2" ht="15" customHeight="1">
      <c r="B171" s="1"/>
    </row>
    <row r="172" spans="2:2" ht="15" customHeight="1">
      <c r="B172" s="1"/>
    </row>
    <row r="173" spans="2:2" ht="15" customHeight="1">
      <c r="B173" s="1"/>
    </row>
    <row r="174" spans="2:2" ht="15" customHeight="1">
      <c r="B174" s="1"/>
    </row>
    <row r="175" spans="2:2" ht="15" customHeight="1">
      <c r="B175" s="1"/>
    </row>
    <row r="176" spans="2:2" ht="15" customHeight="1">
      <c r="B176" s="1"/>
    </row>
    <row r="177" spans="2:2" ht="15" customHeight="1">
      <c r="B177" s="1"/>
    </row>
    <row r="178" spans="2:2" ht="15" customHeight="1">
      <c r="B178" s="1"/>
    </row>
    <row r="179" spans="2:2" ht="15" customHeight="1">
      <c r="B179" s="1"/>
    </row>
    <row r="180" spans="2:2" ht="15" customHeight="1">
      <c r="B180" s="1"/>
    </row>
    <row r="181" spans="2:2" ht="15" customHeight="1">
      <c r="B181" s="1"/>
    </row>
    <row r="182" spans="2:2" ht="15" customHeight="1">
      <c r="B182" s="1"/>
    </row>
    <row r="183" spans="2:2" ht="15" customHeight="1">
      <c r="B183" s="1"/>
    </row>
    <row r="184" spans="2:2" ht="15" customHeight="1">
      <c r="B184" s="1"/>
    </row>
    <row r="185" spans="2:2" ht="15" customHeight="1">
      <c r="B185" s="1"/>
    </row>
    <row r="186" spans="2:2" ht="15" customHeight="1">
      <c r="B186" s="1"/>
    </row>
    <row r="187" spans="2:2" ht="15" customHeight="1">
      <c r="B187" s="1"/>
    </row>
    <row r="188" spans="2:2" ht="15" customHeight="1">
      <c r="B188" s="1"/>
    </row>
    <row r="189" spans="2:2" ht="15" customHeight="1">
      <c r="B189" s="1"/>
    </row>
    <row r="190" spans="2:2" ht="15" customHeight="1">
      <c r="B190" s="1"/>
    </row>
    <row r="191" spans="2:2" ht="15" customHeight="1">
      <c r="B191" s="1"/>
    </row>
    <row r="192" spans="2:2" ht="15" customHeight="1">
      <c r="B192" s="1"/>
    </row>
    <row r="193" spans="2:2" ht="15" customHeight="1">
      <c r="B193" s="1"/>
    </row>
    <row r="194" spans="2:2" ht="15" customHeight="1">
      <c r="B194" s="1"/>
    </row>
    <row r="195" spans="2:2" ht="15" customHeight="1">
      <c r="B195" s="1"/>
    </row>
    <row r="196" spans="2:2" ht="15" customHeight="1">
      <c r="B196" s="1"/>
    </row>
    <row r="197" spans="2:2" ht="15" customHeight="1">
      <c r="B197" s="1"/>
    </row>
    <row r="198" spans="2:2" ht="15" customHeight="1">
      <c r="B198" s="1"/>
    </row>
    <row r="199" spans="2:2" ht="15" customHeight="1">
      <c r="B199" s="1"/>
    </row>
    <row r="200" spans="2:2" ht="15" customHeight="1">
      <c r="B200" s="1"/>
    </row>
    <row r="201" spans="2:2" ht="15" customHeight="1">
      <c r="B201" s="1"/>
    </row>
    <row r="202" spans="2:2" ht="15" customHeight="1">
      <c r="B202" s="1"/>
    </row>
    <row r="203" spans="2:2" ht="15" customHeight="1">
      <c r="B203" s="1"/>
    </row>
    <row r="204" spans="2:2" ht="15" customHeight="1">
      <c r="B204" s="1"/>
    </row>
    <row r="205" spans="2:2" ht="15" customHeight="1">
      <c r="B205" s="1"/>
    </row>
    <row r="206" spans="2:2" ht="15" customHeight="1">
      <c r="B206" s="1"/>
    </row>
    <row r="207" spans="2:2" ht="15" customHeight="1">
      <c r="B207" s="1"/>
    </row>
    <row r="208" spans="2:2" ht="15" customHeight="1">
      <c r="B208" s="1"/>
    </row>
    <row r="209" spans="2:2" ht="15" customHeight="1">
      <c r="B209" s="1"/>
    </row>
    <row r="210" spans="2:2" ht="15" customHeight="1">
      <c r="B210" s="1"/>
    </row>
    <row r="211" spans="2:2" ht="15" customHeight="1">
      <c r="B211" s="1"/>
    </row>
    <row r="212" spans="2:2" ht="15" customHeight="1">
      <c r="B212" s="1"/>
    </row>
    <row r="213" spans="2:2" ht="15" customHeight="1">
      <c r="B213" s="1"/>
    </row>
    <row r="214" spans="2:2" ht="15" customHeight="1">
      <c r="B214" s="1"/>
    </row>
    <row r="215" spans="2:2" ht="15" customHeight="1">
      <c r="B215" s="1"/>
    </row>
    <row r="216" spans="2:2" ht="15" customHeight="1">
      <c r="B216" s="1"/>
    </row>
    <row r="217" spans="2:2" ht="15" customHeight="1">
      <c r="B217" s="1"/>
    </row>
    <row r="218" spans="2:2" ht="15" customHeight="1">
      <c r="B218" s="1"/>
    </row>
    <row r="219" spans="2:2" ht="15" customHeight="1">
      <c r="B219" s="1"/>
    </row>
    <row r="220" spans="2:2" ht="15" customHeight="1">
      <c r="B220" s="1"/>
    </row>
    <row r="221" spans="2:2" ht="15" customHeight="1">
      <c r="B221" s="1"/>
    </row>
    <row r="222" spans="2:2" ht="15" customHeight="1">
      <c r="B222" s="1"/>
    </row>
    <row r="223" spans="2:2" ht="15" customHeight="1">
      <c r="B223" s="1"/>
    </row>
    <row r="224" spans="2:2" ht="15" customHeight="1">
      <c r="B224" s="1"/>
    </row>
    <row r="225" spans="2:2" ht="15" customHeight="1">
      <c r="B225" s="1"/>
    </row>
    <row r="226" spans="2:2" ht="15" customHeight="1">
      <c r="B226" s="1"/>
    </row>
    <row r="227" spans="2:2" ht="15" customHeight="1">
      <c r="B227" s="1"/>
    </row>
    <row r="228" spans="2:2" ht="15" customHeight="1">
      <c r="B228" s="1"/>
    </row>
    <row r="229" spans="2:2" ht="15" customHeight="1">
      <c r="B229" s="1"/>
    </row>
    <row r="230" spans="2:2" ht="15" customHeight="1">
      <c r="B230" s="1"/>
    </row>
    <row r="231" spans="2:2" ht="15" customHeight="1">
      <c r="B231" s="1"/>
    </row>
    <row r="232" spans="2:2" ht="15" customHeight="1">
      <c r="B232" s="1"/>
    </row>
    <row r="233" spans="2:2" ht="15" customHeight="1">
      <c r="B233" s="1"/>
    </row>
    <row r="234" spans="2:2" ht="15" customHeight="1">
      <c r="B234" s="1"/>
    </row>
    <row r="235" spans="2:2" ht="15" customHeight="1">
      <c r="B235" s="1"/>
    </row>
    <row r="236" spans="2:2" ht="15" customHeight="1">
      <c r="B236" s="1"/>
    </row>
    <row r="237" spans="2:2" ht="15" customHeight="1">
      <c r="B237" s="1"/>
    </row>
    <row r="238" spans="2:2" ht="15" customHeight="1">
      <c r="B238" s="1"/>
    </row>
    <row r="239" spans="2:2" ht="15" customHeight="1">
      <c r="B239" s="1"/>
    </row>
    <row r="240" spans="2:2" ht="15" customHeight="1">
      <c r="B240" s="1"/>
    </row>
    <row r="241" spans="2:2" ht="15" customHeight="1">
      <c r="B241" s="1"/>
    </row>
    <row r="242" spans="2:2" ht="15" customHeight="1">
      <c r="B242" s="1"/>
    </row>
    <row r="243" spans="2:2" ht="15" customHeight="1">
      <c r="B243" s="1"/>
    </row>
    <row r="244" spans="2:2" ht="15" customHeight="1">
      <c r="B244" s="1"/>
    </row>
    <row r="245" spans="2:2" ht="15" customHeight="1">
      <c r="B245" s="1"/>
    </row>
    <row r="246" spans="2:2" ht="15" customHeight="1">
      <c r="B246" s="1"/>
    </row>
    <row r="247" spans="2:2" ht="15" customHeight="1">
      <c r="B247" s="1"/>
    </row>
    <row r="248" spans="2:2" ht="15" customHeight="1">
      <c r="B248" s="1"/>
    </row>
    <row r="249" spans="2:2" ht="15" customHeight="1">
      <c r="B249" s="1"/>
    </row>
    <row r="250" spans="2:2" ht="15" customHeight="1">
      <c r="B250" s="1"/>
    </row>
    <row r="251" spans="2:2" ht="15" customHeight="1">
      <c r="B251" s="1"/>
    </row>
    <row r="252" spans="2:2" ht="15" customHeight="1">
      <c r="B252" s="1"/>
    </row>
    <row r="253" spans="2:2" ht="15" customHeight="1">
      <c r="B253" s="1"/>
    </row>
    <row r="254" spans="2:2" ht="15" customHeight="1">
      <c r="B254" s="1"/>
    </row>
    <row r="255" spans="2:2" ht="15" customHeight="1">
      <c r="B255" s="1"/>
    </row>
    <row r="256" spans="2:2" ht="15" customHeight="1">
      <c r="B256" s="1"/>
    </row>
    <row r="257" spans="2:2" ht="15" customHeight="1">
      <c r="B257" s="1"/>
    </row>
    <row r="258" spans="2:2" ht="15" customHeight="1">
      <c r="B258" s="1"/>
    </row>
    <row r="259" spans="2:2" ht="15" customHeight="1">
      <c r="B259" s="1"/>
    </row>
    <row r="260" spans="2:2" ht="15" customHeight="1">
      <c r="B260" s="1"/>
    </row>
    <row r="261" spans="2:2" ht="15" customHeight="1">
      <c r="B261" s="1"/>
    </row>
    <row r="262" spans="2:2" ht="15" customHeight="1">
      <c r="B262" s="1"/>
    </row>
    <row r="263" spans="2:2" ht="15" customHeight="1">
      <c r="B263" s="1"/>
    </row>
    <row r="264" spans="2:2" ht="15" customHeight="1">
      <c r="B264" s="1"/>
    </row>
    <row r="265" spans="2:2" ht="15" customHeight="1">
      <c r="B265" s="1"/>
    </row>
    <row r="266" spans="2:2" ht="15" customHeight="1">
      <c r="B266" s="1"/>
    </row>
    <row r="267" spans="2:2" ht="15" customHeight="1">
      <c r="B267" s="1"/>
    </row>
    <row r="268" spans="2:2" ht="15" customHeight="1">
      <c r="B268" s="1"/>
    </row>
    <row r="269" spans="2:2" ht="15" customHeight="1">
      <c r="B269" s="1"/>
    </row>
    <row r="270" spans="2:2" ht="15" customHeight="1">
      <c r="B270" s="1"/>
    </row>
    <row r="271" spans="2:2" ht="15" customHeight="1">
      <c r="B271" s="1"/>
    </row>
    <row r="272" spans="2:2" ht="15" customHeight="1">
      <c r="B272" s="1"/>
    </row>
    <row r="273" spans="2:2" ht="15" customHeight="1">
      <c r="B273" s="1"/>
    </row>
    <row r="274" spans="2:2" ht="15" customHeight="1">
      <c r="B274" s="1"/>
    </row>
    <row r="275" spans="2:2" ht="15" customHeight="1">
      <c r="B275" s="1"/>
    </row>
    <row r="276" spans="2:2" ht="15" customHeight="1">
      <c r="B276" s="1"/>
    </row>
    <row r="277" spans="2:2" ht="15" customHeight="1">
      <c r="B277" s="1"/>
    </row>
    <row r="278" spans="2:2" ht="15" customHeight="1">
      <c r="B278" s="1"/>
    </row>
    <row r="279" spans="2:2" ht="15" customHeight="1">
      <c r="B279" s="1"/>
    </row>
    <row r="280" spans="2:2" ht="15" customHeight="1">
      <c r="B280" s="1"/>
    </row>
    <row r="281" spans="2:2" ht="15" customHeight="1">
      <c r="B281" s="1"/>
    </row>
    <row r="282" spans="2:2" ht="15" customHeight="1">
      <c r="B282" s="1"/>
    </row>
    <row r="283" spans="2:2" ht="15" customHeight="1">
      <c r="B283" s="1"/>
    </row>
    <row r="284" spans="2:2" ht="15" customHeight="1">
      <c r="B284" s="1"/>
    </row>
    <row r="285" spans="2:2" ht="15" customHeight="1">
      <c r="B285" s="1"/>
    </row>
    <row r="286" spans="2:2" ht="15" customHeight="1">
      <c r="B286" s="1"/>
    </row>
    <row r="287" spans="2:2" ht="15" customHeight="1">
      <c r="B287" s="1"/>
    </row>
    <row r="288" spans="2:2" ht="15" customHeight="1">
      <c r="B288" s="1"/>
    </row>
    <row r="289" spans="2:2" ht="15" customHeight="1">
      <c r="B289" s="1"/>
    </row>
    <row r="290" spans="2:2" ht="15" customHeight="1">
      <c r="B290" s="1"/>
    </row>
    <row r="291" spans="2:2" ht="15" customHeight="1">
      <c r="B291" s="1"/>
    </row>
    <row r="292" spans="2:2" ht="15" customHeight="1">
      <c r="B292" s="1"/>
    </row>
    <row r="293" spans="2:2" ht="15" customHeight="1">
      <c r="B293" s="1"/>
    </row>
    <row r="294" spans="2:2" ht="15" customHeight="1">
      <c r="B294" s="1"/>
    </row>
    <row r="295" spans="2:2" ht="15" customHeight="1">
      <c r="B295" s="1"/>
    </row>
    <row r="296" spans="2:2" ht="15" customHeight="1">
      <c r="B296" s="1"/>
    </row>
    <row r="297" spans="2:2" ht="15" customHeight="1">
      <c r="B297" s="1"/>
    </row>
    <row r="298" spans="2:2" ht="15" customHeight="1">
      <c r="B298" s="1"/>
    </row>
    <row r="299" spans="2:2" ht="15" customHeight="1">
      <c r="B299" s="1"/>
    </row>
    <row r="300" spans="2:2" ht="15" customHeight="1">
      <c r="B300" s="1"/>
    </row>
    <row r="301" spans="2:2" ht="15" customHeight="1">
      <c r="B301" s="1"/>
    </row>
    <row r="302" spans="2:2" ht="15" customHeight="1">
      <c r="B302" s="1"/>
    </row>
    <row r="303" spans="2:2" ht="15" customHeight="1">
      <c r="B303" s="1"/>
    </row>
    <row r="304" spans="2:2" ht="15" customHeight="1">
      <c r="B304" s="1"/>
    </row>
    <row r="305" spans="2:2" ht="15" customHeight="1">
      <c r="B305" s="1"/>
    </row>
    <row r="306" spans="2:2" ht="15" customHeight="1">
      <c r="B306" s="1"/>
    </row>
    <row r="307" spans="2:2" ht="15" customHeight="1">
      <c r="B307" s="1"/>
    </row>
    <row r="308" spans="2:2" ht="15" customHeight="1">
      <c r="B308" s="1"/>
    </row>
    <row r="309" spans="2:2" ht="15" customHeight="1">
      <c r="B309" s="1"/>
    </row>
    <row r="310" spans="2:2" ht="15" customHeight="1">
      <c r="B310" s="1"/>
    </row>
    <row r="311" spans="2:2" ht="15" customHeight="1">
      <c r="B311" s="1"/>
    </row>
    <row r="312" spans="2:2" ht="15" customHeight="1">
      <c r="B312" s="1"/>
    </row>
    <row r="313" spans="2:2" ht="15" customHeight="1">
      <c r="B313" s="1"/>
    </row>
    <row r="314" spans="2:2" ht="15" customHeight="1">
      <c r="B314" s="1"/>
    </row>
    <row r="315" spans="2:2" ht="15" customHeight="1">
      <c r="B315" s="1"/>
    </row>
    <row r="316" spans="2:2" ht="15" customHeight="1">
      <c r="B316" s="1"/>
    </row>
    <row r="317" spans="2:2" ht="15" customHeight="1">
      <c r="B317" s="1"/>
    </row>
    <row r="318" spans="2:2" ht="15" customHeight="1">
      <c r="B318" s="1"/>
    </row>
    <row r="319" spans="2:2" ht="15" customHeight="1">
      <c r="B319" s="1"/>
    </row>
    <row r="320" spans="2:2" ht="15" customHeight="1">
      <c r="B320" s="1"/>
    </row>
    <row r="321" spans="2:2" ht="15" customHeight="1">
      <c r="B321" s="1"/>
    </row>
    <row r="322" spans="2:2" ht="15" customHeight="1">
      <c r="B322" s="1"/>
    </row>
    <row r="323" spans="2:2" ht="15" customHeight="1">
      <c r="B323" s="1"/>
    </row>
    <row r="324" spans="2:2" ht="15" customHeight="1">
      <c r="B324" s="1"/>
    </row>
    <row r="325" spans="2:2" ht="15" customHeight="1">
      <c r="B325" s="1"/>
    </row>
    <row r="326" spans="2:2" ht="15" customHeight="1">
      <c r="B326" s="1"/>
    </row>
    <row r="327" spans="2:2" ht="15" customHeight="1">
      <c r="B327" s="1"/>
    </row>
    <row r="328" spans="2:2" ht="15" customHeight="1">
      <c r="B328" s="1"/>
    </row>
    <row r="329" spans="2:2" ht="15" customHeight="1">
      <c r="B329" s="1"/>
    </row>
    <row r="330" spans="2:2" ht="15" customHeight="1">
      <c r="B330" s="1"/>
    </row>
    <row r="331" spans="2:2" ht="15" customHeight="1">
      <c r="B331" s="1"/>
    </row>
    <row r="332" spans="2:2" ht="15" customHeight="1">
      <c r="B332" s="1"/>
    </row>
    <row r="333" spans="2:2" ht="15" customHeight="1">
      <c r="B333" s="1"/>
    </row>
    <row r="334" spans="2:2" ht="15" customHeight="1">
      <c r="B334" s="1"/>
    </row>
    <row r="335" spans="2:2" ht="15" customHeight="1">
      <c r="B335" s="1"/>
    </row>
    <row r="336" spans="2:2" ht="15" customHeight="1">
      <c r="B336" s="1"/>
    </row>
    <row r="337" spans="2:2" ht="15" customHeight="1">
      <c r="B337" s="1"/>
    </row>
    <row r="338" spans="2:2" ht="15" customHeight="1">
      <c r="B338" s="1"/>
    </row>
    <row r="339" spans="2:2" ht="15" customHeight="1">
      <c r="B339" s="1"/>
    </row>
    <row r="340" spans="2:2" ht="15" customHeight="1">
      <c r="B340" s="1"/>
    </row>
    <row r="341" spans="2:2" ht="15" customHeight="1">
      <c r="B341" s="1"/>
    </row>
    <row r="342" spans="2:2" ht="15" customHeight="1">
      <c r="B342" s="1"/>
    </row>
    <row r="343" spans="2:2" ht="15" customHeight="1">
      <c r="B343" s="1"/>
    </row>
    <row r="344" spans="2:2" ht="15" customHeight="1">
      <c r="B344" s="1"/>
    </row>
    <row r="345" spans="2:2" ht="15" customHeight="1">
      <c r="B345" s="1"/>
    </row>
    <row r="346" spans="2:2" ht="15" customHeight="1">
      <c r="B346" s="1"/>
    </row>
    <row r="347" spans="2:2" ht="15" customHeight="1">
      <c r="B347" s="1"/>
    </row>
    <row r="348" spans="2:2" ht="15" customHeight="1">
      <c r="B348" s="1"/>
    </row>
    <row r="349" spans="2:2" ht="15" customHeight="1">
      <c r="B349" s="1"/>
    </row>
    <row r="350" spans="2:2" ht="15" customHeight="1">
      <c r="B350" s="1"/>
    </row>
    <row r="351" spans="2:2" ht="15" customHeight="1">
      <c r="B351" s="1"/>
    </row>
    <row r="352" spans="2:2" ht="15" customHeight="1">
      <c r="B352" s="1"/>
    </row>
    <row r="353" spans="2:2" ht="15" customHeight="1">
      <c r="B353" s="1"/>
    </row>
    <row r="354" spans="2:2" ht="15" customHeight="1">
      <c r="B354" s="1"/>
    </row>
    <row r="355" spans="2:2" ht="15" customHeight="1">
      <c r="B355" s="1"/>
    </row>
    <row r="356" spans="2:2" ht="15" customHeight="1">
      <c r="B356" s="1"/>
    </row>
    <row r="357" spans="2:2" ht="15" customHeight="1">
      <c r="B357" s="1"/>
    </row>
    <row r="358" spans="2:2" ht="15" customHeight="1">
      <c r="B358" s="1"/>
    </row>
    <row r="359" spans="2:2" ht="15" customHeight="1">
      <c r="B359" s="1"/>
    </row>
    <row r="360" spans="2:2" ht="15" customHeight="1">
      <c r="B360" s="1"/>
    </row>
    <row r="361" spans="2:2" ht="15" customHeight="1">
      <c r="B361" s="1"/>
    </row>
    <row r="362" spans="2:2" ht="15" customHeight="1">
      <c r="B362" s="1"/>
    </row>
    <row r="363" spans="2:2" ht="15" customHeight="1">
      <c r="B363" s="1"/>
    </row>
    <row r="364" spans="2:2" ht="15" customHeight="1">
      <c r="B364" s="1"/>
    </row>
    <row r="365" spans="2:2" ht="15" customHeight="1">
      <c r="B365" s="1"/>
    </row>
    <row r="366" spans="2:2" ht="15" customHeight="1">
      <c r="B366" s="1"/>
    </row>
    <row r="367" spans="2:2" ht="15" customHeight="1">
      <c r="B367" s="1"/>
    </row>
    <row r="368" spans="2:2" ht="15" customHeight="1">
      <c r="B368" s="1"/>
    </row>
    <row r="369" spans="2:2" ht="15" customHeight="1">
      <c r="B369" s="1"/>
    </row>
    <row r="370" spans="2:2" ht="15" customHeight="1">
      <c r="B370" s="1"/>
    </row>
    <row r="371" spans="2:2" ht="15" customHeight="1">
      <c r="B371" s="1"/>
    </row>
    <row r="372" spans="2:2" ht="15" customHeight="1">
      <c r="B372" s="1"/>
    </row>
    <row r="373" spans="2:2" ht="15" customHeight="1">
      <c r="B373" s="1"/>
    </row>
    <row r="374" spans="2:2" ht="15" customHeight="1">
      <c r="B374" s="1"/>
    </row>
    <row r="375" spans="2:2" ht="15" customHeight="1">
      <c r="B375" s="1"/>
    </row>
    <row r="376" spans="2:2" ht="15" customHeight="1">
      <c r="B376" s="1"/>
    </row>
    <row r="377" spans="2:2" ht="15" customHeight="1">
      <c r="B377" s="1"/>
    </row>
    <row r="378" spans="2:2" ht="15" customHeight="1">
      <c r="B378" s="1"/>
    </row>
    <row r="379" spans="2:2" ht="15" customHeight="1">
      <c r="B379" s="1"/>
    </row>
    <row r="380" spans="2:2" ht="15" customHeight="1">
      <c r="B380" s="1"/>
    </row>
    <row r="381" spans="2:2" ht="15" customHeight="1">
      <c r="B381" s="1"/>
    </row>
    <row r="382" spans="2:2" ht="15" customHeight="1">
      <c r="B382" s="1"/>
    </row>
    <row r="383" spans="2:2" ht="15" customHeight="1">
      <c r="B383" s="1"/>
    </row>
    <row r="384" spans="2:2" ht="15" customHeight="1">
      <c r="B384" s="1"/>
    </row>
    <row r="385" spans="2:2" ht="15" customHeight="1">
      <c r="B385" s="1"/>
    </row>
    <row r="386" spans="2:2" ht="15" customHeight="1">
      <c r="B386" s="1"/>
    </row>
    <row r="387" spans="2:2" ht="15" customHeight="1">
      <c r="B387" s="1"/>
    </row>
    <row r="388" spans="2:2" ht="15" customHeight="1">
      <c r="B388" s="1"/>
    </row>
    <row r="389" spans="2:2" ht="15" customHeight="1">
      <c r="B389" s="1"/>
    </row>
    <row r="390" spans="2:2" ht="15" customHeight="1">
      <c r="B390" s="1"/>
    </row>
    <row r="391" spans="2:2" ht="15" customHeight="1">
      <c r="B391" s="1"/>
    </row>
    <row r="392" spans="2:2" ht="15" customHeight="1">
      <c r="B392" s="1"/>
    </row>
    <row r="393" spans="2:2" ht="15" customHeight="1">
      <c r="B393" s="1"/>
    </row>
    <row r="394" spans="2:2" ht="15" customHeight="1">
      <c r="B394" s="1"/>
    </row>
    <row r="395" spans="2:2" ht="15" customHeight="1">
      <c r="B395" s="1"/>
    </row>
    <row r="396" spans="2:2" ht="15" customHeight="1">
      <c r="B396" s="1"/>
    </row>
    <row r="397" spans="2:2" ht="15" customHeight="1">
      <c r="B397" s="1"/>
    </row>
    <row r="398" spans="2:2" ht="15" customHeight="1">
      <c r="B398" s="1"/>
    </row>
    <row r="399" spans="2:2" ht="15" customHeight="1">
      <c r="B399" s="1"/>
    </row>
    <row r="400" spans="2:2" ht="15" customHeight="1">
      <c r="B400" s="1"/>
    </row>
    <row r="401" spans="2:2" ht="15" customHeight="1">
      <c r="B401" s="1"/>
    </row>
    <row r="402" spans="2:2" ht="15" customHeight="1">
      <c r="B402" s="1"/>
    </row>
    <row r="403" spans="2:2" ht="15" customHeight="1">
      <c r="B403" s="1"/>
    </row>
    <row r="404" spans="2:2" ht="15" customHeight="1">
      <c r="B404" s="1"/>
    </row>
    <row r="405" spans="2:2" ht="15" customHeight="1">
      <c r="B405" s="1"/>
    </row>
    <row r="406" spans="2:2" ht="15" customHeight="1">
      <c r="B406" s="1"/>
    </row>
    <row r="407" spans="2:2" ht="15" customHeight="1">
      <c r="B407" s="1"/>
    </row>
    <row r="408" spans="2:2" ht="15" customHeight="1">
      <c r="B408" s="1"/>
    </row>
    <row r="409" spans="2:2" ht="15" customHeight="1">
      <c r="B409" s="1"/>
    </row>
    <row r="410" spans="2:2" ht="15" customHeight="1">
      <c r="B410" s="1"/>
    </row>
    <row r="411" spans="2:2" ht="15" customHeight="1">
      <c r="B411" s="1"/>
    </row>
    <row r="412" spans="2:2" ht="15" customHeight="1">
      <c r="B412" s="1"/>
    </row>
    <row r="413" spans="2:2" ht="15" customHeight="1">
      <c r="B413" s="1"/>
    </row>
    <row r="414" spans="2:2" ht="15" customHeight="1">
      <c r="B414" s="1"/>
    </row>
    <row r="415" spans="2:2" ht="15" customHeight="1">
      <c r="B415" s="1"/>
    </row>
    <row r="416" spans="2:2" ht="15" customHeight="1">
      <c r="B416" s="1"/>
    </row>
    <row r="417" spans="2:2" ht="15" customHeight="1">
      <c r="B417" s="1"/>
    </row>
    <row r="418" spans="2:2" ht="15" customHeight="1">
      <c r="B418" s="1"/>
    </row>
    <row r="419" spans="2:2" ht="15" customHeight="1">
      <c r="B419" s="1"/>
    </row>
    <row r="420" spans="2:2" ht="15" customHeight="1">
      <c r="B420" s="1"/>
    </row>
    <row r="421" spans="2:2" ht="15" customHeight="1">
      <c r="B421" s="1"/>
    </row>
    <row r="422" spans="2:2" ht="15" customHeight="1">
      <c r="B422" s="1"/>
    </row>
    <row r="423" spans="2:2" ht="15" customHeight="1">
      <c r="B423" s="1"/>
    </row>
    <row r="424" spans="2:2" ht="15" customHeight="1">
      <c r="B424" s="1"/>
    </row>
    <row r="425" spans="2:2" ht="15" customHeight="1">
      <c r="B425" s="1"/>
    </row>
    <row r="426" spans="2:2" ht="15" customHeight="1">
      <c r="B426" s="1"/>
    </row>
    <row r="427" spans="2:2" ht="15" customHeight="1">
      <c r="B427" s="1"/>
    </row>
    <row r="428" spans="2:2" ht="15" customHeight="1">
      <c r="B428" s="1"/>
    </row>
    <row r="429" spans="2:2" ht="15" customHeight="1">
      <c r="B429" s="1"/>
    </row>
    <row r="430" spans="2:2" ht="15" customHeight="1">
      <c r="B430" s="1"/>
    </row>
    <row r="431" spans="2:2" ht="15" customHeight="1">
      <c r="B431" s="1"/>
    </row>
    <row r="432" spans="2:2" ht="15" customHeight="1">
      <c r="B432" s="1"/>
    </row>
    <row r="433" spans="2:2" ht="15" customHeight="1">
      <c r="B433" s="1"/>
    </row>
    <row r="434" spans="2:2" ht="15" customHeight="1">
      <c r="B434" s="1"/>
    </row>
    <row r="435" spans="2:2" ht="15" customHeight="1">
      <c r="B435" s="1"/>
    </row>
    <row r="436" spans="2:2" ht="15" customHeight="1">
      <c r="B436" s="1"/>
    </row>
    <row r="437" spans="2:2" ht="15" customHeight="1">
      <c r="B437" s="1"/>
    </row>
    <row r="438" spans="2:2" ht="15" customHeight="1">
      <c r="B438" s="1"/>
    </row>
    <row r="439" spans="2:2" ht="15" customHeight="1">
      <c r="B439" s="1"/>
    </row>
    <row r="440" spans="2:2" ht="15" customHeight="1">
      <c r="B440" s="1"/>
    </row>
    <row r="441" spans="2:2" ht="15" customHeight="1">
      <c r="B441" s="1"/>
    </row>
    <row r="442" spans="2:2" ht="15" customHeight="1">
      <c r="B442" s="1"/>
    </row>
    <row r="443" spans="2:2" ht="15" customHeight="1">
      <c r="B443" s="1"/>
    </row>
    <row r="444" spans="2:2" ht="15" customHeight="1">
      <c r="B444" s="1"/>
    </row>
    <row r="445" spans="2:2" ht="15" customHeight="1">
      <c r="B445" s="1"/>
    </row>
    <row r="446" spans="2:2" ht="15" customHeight="1">
      <c r="B446" s="1"/>
    </row>
    <row r="447" spans="2:2" ht="15" customHeight="1">
      <c r="B447" s="1"/>
    </row>
    <row r="448" spans="2:2" ht="15" customHeight="1">
      <c r="B448" s="1"/>
    </row>
    <row r="449" spans="2:2" ht="15" customHeight="1">
      <c r="B449" s="1"/>
    </row>
    <row r="450" spans="2:2" ht="15" customHeight="1">
      <c r="B450" s="1"/>
    </row>
    <row r="451" spans="2:2" ht="15" customHeight="1">
      <c r="B451" s="1"/>
    </row>
    <row r="452" spans="2:2" ht="15" customHeight="1">
      <c r="B452" s="1"/>
    </row>
    <row r="453" spans="2:2" ht="15" customHeight="1">
      <c r="B453" s="1"/>
    </row>
    <row r="454" spans="2:2" ht="15" customHeight="1">
      <c r="B454" s="1"/>
    </row>
    <row r="455" spans="2:2" ht="15" customHeight="1">
      <c r="B455" s="1"/>
    </row>
    <row r="456" spans="2:2" ht="15" customHeight="1">
      <c r="B456" s="1"/>
    </row>
    <row r="457" spans="2:2" ht="15" customHeight="1">
      <c r="B457" s="1"/>
    </row>
    <row r="458" spans="2:2" ht="15" customHeight="1">
      <c r="B458" s="1"/>
    </row>
    <row r="459" spans="2:2" ht="15" customHeight="1">
      <c r="B459" s="1"/>
    </row>
    <row r="460" spans="2:2" ht="15" customHeight="1">
      <c r="B460" s="1"/>
    </row>
    <row r="461" spans="2:2" ht="15" customHeight="1">
      <c r="B461" s="1"/>
    </row>
    <row r="462" spans="2:2" ht="15" customHeight="1">
      <c r="B462" s="1"/>
    </row>
    <row r="463" spans="2:2" ht="15" customHeight="1">
      <c r="B463" s="1"/>
    </row>
    <row r="464" spans="2:2" ht="15" customHeight="1">
      <c r="B464" s="1"/>
    </row>
    <row r="465" spans="2:2" ht="15" customHeight="1">
      <c r="B465" s="1"/>
    </row>
    <row r="466" spans="2:2" ht="15" customHeight="1">
      <c r="B466" s="1"/>
    </row>
    <row r="467" spans="2:2" ht="15" customHeight="1">
      <c r="B467" s="1"/>
    </row>
    <row r="468" spans="2:2" ht="15" customHeight="1">
      <c r="B468" s="1"/>
    </row>
    <row r="469" spans="2:2" ht="15" customHeight="1">
      <c r="B469" s="1"/>
    </row>
    <row r="470" spans="2:2" ht="15" customHeight="1">
      <c r="B470" s="1"/>
    </row>
    <row r="471" spans="2:2" ht="15" customHeight="1">
      <c r="B471" s="1"/>
    </row>
    <row r="472" spans="2:2" ht="15" customHeight="1">
      <c r="B472" s="1"/>
    </row>
    <row r="473" spans="2:2" ht="15" customHeight="1">
      <c r="B473" s="1"/>
    </row>
    <row r="474" spans="2:2" ht="15" customHeight="1">
      <c r="B474" s="1"/>
    </row>
    <row r="475" spans="2:2" ht="15" customHeight="1">
      <c r="B475" s="1"/>
    </row>
    <row r="476" spans="2:2" ht="15" customHeight="1">
      <c r="B476" s="1"/>
    </row>
    <row r="477" spans="2:2" ht="15" customHeight="1">
      <c r="B477" s="1"/>
    </row>
    <row r="478" spans="2:2" ht="15" customHeight="1">
      <c r="B478" s="1"/>
    </row>
    <row r="479" spans="2:2" ht="15" customHeight="1">
      <c r="B479" s="1"/>
    </row>
    <row r="480" spans="2:2" ht="15" customHeight="1">
      <c r="B480" s="1"/>
    </row>
    <row r="481" spans="2:2" ht="15" customHeight="1">
      <c r="B481" s="1"/>
    </row>
    <row r="482" spans="2:2" ht="15" customHeight="1">
      <c r="B482" s="1"/>
    </row>
    <row r="483" spans="2:2" ht="15" customHeight="1">
      <c r="B483" s="1"/>
    </row>
    <row r="484" spans="2:2" ht="15" customHeight="1">
      <c r="B484" s="1"/>
    </row>
    <row r="485" spans="2:2" ht="15" customHeight="1">
      <c r="B485" s="1"/>
    </row>
    <row r="486" spans="2:2" ht="15" customHeight="1">
      <c r="B486" s="1"/>
    </row>
    <row r="487" spans="2:2" ht="15" customHeight="1">
      <c r="B487" s="1"/>
    </row>
    <row r="488" spans="2:2" ht="15" customHeight="1">
      <c r="B488" s="1"/>
    </row>
    <row r="489" spans="2:2" ht="15" customHeight="1">
      <c r="B489" s="1"/>
    </row>
    <row r="490" spans="2:2" ht="15" customHeight="1">
      <c r="B490" s="1"/>
    </row>
    <row r="491" spans="2:2" ht="15" customHeight="1">
      <c r="B491" s="1"/>
    </row>
    <row r="492" spans="2:2" ht="15" customHeight="1">
      <c r="B492" s="1"/>
    </row>
    <row r="493" spans="2:2" ht="15" customHeight="1">
      <c r="B493" s="1"/>
    </row>
    <row r="494" spans="2:2" ht="15" customHeight="1">
      <c r="B494" s="1"/>
    </row>
    <row r="495" spans="2:2" ht="15" customHeight="1">
      <c r="B495" s="1"/>
    </row>
    <row r="496" spans="2:2" ht="15" customHeight="1">
      <c r="B496" s="1"/>
    </row>
    <row r="497" spans="2:2" ht="15" customHeight="1">
      <c r="B497" s="1"/>
    </row>
    <row r="498" spans="2:2" ht="15" customHeight="1">
      <c r="B498" s="1"/>
    </row>
    <row r="499" spans="2:2" ht="15" customHeight="1">
      <c r="B499" s="1"/>
    </row>
    <row r="500" spans="2:2" ht="15" customHeight="1">
      <c r="B500" s="1"/>
    </row>
    <row r="501" spans="2:2" ht="15" customHeight="1">
      <c r="B501" s="1"/>
    </row>
    <row r="502" spans="2:2" ht="15" customHeight="1">
      <c r="B502" s="1"/>
    </row>
    <row r="503" spans="2:2" ht="15" customHeight="1">
      <c r="B503" s="1"/>
    </row>
    <row r="504" spans="2:2" ht="15" customHeight="1">
      <c r="B504" s="1"/>
    </row>
    <row r="505" spans="2:2" ht="15" customHeight="1">
      <c r="B505" s="1"/>
    </row>
    <row r="506" spans="2:2" ht="15" customHeight="1">
      <c r="B506" s="1"/>
    </row>
    <row r="507" spans="2:2" ht="15" customHeight="1">
      <c r="B507" s="1"/>
    </row>
    <row r="508" spans="2:2" ht="15" customHeight="1">
      <c r="B508" s="1"/>
    </row>
    <row r="509" spans="2:2" ht="15" customHeight="1">
      <c r="B509" s="1"/>
    </row>
    <row r="510" spans="2:2" ht="15" customHeight="1">
      <c r="B510" s="1"/>
    </row>
    <row r="511" spans="2:2" ht="15" customHeight="1">
      <c r="B511" s="1"/>
    </row>
    <row r="512" spans="2:2" ht="15" customHeight="1">
      <c r="B512" s="1"/>
    </row>
    <row r="513" spans="2:2" ht="15" customHeight="1">
      <c r="B513" s="1"/>
    </row>
    <row r="514" spans="2:2" ht="15" customHeight="1">
      <c r="B514" s="1"/>
    </row>
    <row r="515" spans="2:2" ht="15" customHeight="1">
      <c r="B515" s="1"/>
    </row>
    <row r="516" spans="2:2" ht="15" customHeight="1">
      <c r="B516" s="1"/>
    </row>
    <row r="517" spans="2:2" ht="15" customHeight="1">
      <c r="B517" s="1"/>
    </row>
    <row r="518" spans="2:2" ht="15" customHeight="1">
      <c r="B518" s="1"/>
    </row>
    <row r="519" spans="2:2" ht="15" customHeight="1">
      <c r="B519" s="1"/>
    </row>
    <row r="520" spans="2:2" ht="15" customHeight="1">
      <c r="B520" s="1"/>
    </row>
    <row r="521" spans="2:2" ht="15" customHeight="1">
      <c r="B521" s="1"/>
    </row>
    <row r="522" spans="2:2" ht="15" customHeight="1">
      <c r="B522" s="1"/>
    </row>
    <row r="523" spans="2:2" ht="15" customHeight="1">
      <c r="B523" s="1"/>
    </row>
    <row r="524" spans="2:2" ht="15" customHeight="1">
      <c r="B524" s="1"/>
    </row>
    <row r="525" spans="2:2" ht="15" customHeight="1">
      <c r="B525" s="1"/>
    </row>
    <row r="526" spans="2:2" ht="15" customHeight="1">
      <c r="B526" s="1"/>
    </row>
    <row r="527" spans="2:2" ht="15" customHeight="1">
      <c r="B527" s="1"/>
    </row>
    <row r="528" spans="2:2" ht="15" customHeight="1">
      <c r="B528" s="1"/>
    </row>
    <row r="529" spans="2:2" ht="15" customHeight="1">
      <c r="B529" s="1"/>
    </row>
    <row r="530" spans="2:2" ht="15" customHeight="1">
      <c r="B530" s="1"/>
    </row>
    <row r="531" spans="2:2" ht="15" customHeight="1">
      <c r="B531" s="1"/>
    </row>
    <row r="532" spans="2:2" ht="15" customHeight="1">
      <c r="B532" s="1"/>
    </row>
    <row r="533" spans="2:2" ht="15" customHeight="1">
      <c r="B533" s="1"/>
    </row>
    <row r="534" spans="2:2" ht="15" customHeight="1">
      <c r="B534" s="1"/>
    </row>
    <row r="535" spans="2:2" ht="15" customHeight="1">
      <c r="B535" s="1"/>
    </row>
    <row r="536" spans="2:2" ht="15" customHeight="1">
      <c r="B536" s="1"/>
    </row>
    <row r="537" spans="2:2" ht="15" customHeight="1">
      <c r="B537" s="1"/>
    </row>
    <row r="538" spans="2:2" ht="15" customHeight="1">
      <c r="B538" s="1"/>
    </row>
    <row r="539" spans="2:2" ht="15" customHeight="1">
      <c r="B539" s="1"/>
    </row>
    <row r="540" spans="2:2" ht="15" customHeight="1">
      <c r="B540" s="1"/>
    </row>
    <row r="541" spans="2:2" ht="15" customHeight="1">
      <c r="B541" s="1"/>
    </row>
    <row r="542" spans="2:2" ht="15" customHeight="1">
      <c r="B542" s="1"/>
    </row>
    <row r="543" spans="2:2" ht="15" customHeight="1">
      <c r="B543" s="1"/>
    </row>
    <row r="544" spans="2:2" ht="15" customHeight="1">
      <c r="B544" s="1"/>
    </row>
    <row r="545" spans="2:2" ht="15" customHeight="1">
      <c r="B545" s="1"/>
    </row>
    <row r="546" spans="2:2" ht="15" customHeight="1">
      <c r="B546" s="1"/>
    </row>
    <row r="547" spans="2:2" ht="15" customHeight="1">
      <c r="B547" s="1"/>
    </row>
    <row r="548" spans="2:2" ht="15" customHeight="1">
      <c r="B548" s="1"/>
    </row>
    <row r="549" spans="2:2" ht="15" customHeight="1">
      <c r="B549" s="1"/>
    </row>
    <row r="550" spans="2:2" ht="15" customHeight="1">
      <c r="B550" s="1"/>
    </row>
    <row r="551" spans="2:2" ht="15" customHeight="1">
      <c r="B551" s="1"/>
    </row>
    <row r="552" spans="2:2" ht="15" customHeight="1">
      <c r="B552" s="1"/>
    </row>
    <row r="553" spans="2:2" ht="15" customHeight="1">
      <c r="B553" s="1"/>
    </row>
    <row r="554" spans="2:2" ht="15" customHeight="1">
      <c r="B554" s="1"/>
    </row>
    <row r="555" spans="2:2" ht="15" customHeight="1">
      <c r="B555" s="1"/>
    </row>
    <row r="556" spans="2:2" ht="15" customHeight="1">
      <c r="B556" s="1"/>
    </row>
    <row r="557" spans="2:2" ht="15" customHeight="1">
      <c r="B557" s="1"/>
    </row>
    <row r="558" spans="2:2" ht="15" customHeight="1">
      <c r="B558" s="1"/>
    </row>
    <row r="559" spans="2:2" ht="15" customHeight="1">
      <c r="B559" s="1"/>
    </row>
    <row r="560" spans="2:2" ht="15" customHeight="1">
      <c r="B560" s="1"/>
    </row>
    <row r="561" spans="2:2" ht="15" customHeight="1">
      <c r="B561" s="1"/>
    </row>
    <row r="562" spans="2:2" ht="15" customHeight="1">
      <c r="B562" s="1"/>
    </row>
    <row r="563" spans="2:2" ht="15" customHeight="1">
      <c r="B563" s="1"/>
    </row>
    <row r="564" spans="2:2" ht="15" customHeight="1">
      <c r="B564" s="1"/>
    </row>
    <row r="565" spans="2:2" ht="15" customHeight="1">
      <c r="B565" s="1"/>
    </row>
    <row r="566" spans="2:2" ht="15" customHeight="1">
      <c r="B566" s="1"/>
    </row>
    <row r="567" spans="2:2" ht="15" customHeight="1">
      <c r="B567" s="1"/>
    </row>
    <row r="568" spans="2:2" ht="15" customHeight="1">
      <c r="B568" s="1"/>
    </row>
    <row r="569" spans="2:2" ht="15" customHeight="1">
      <c r="B569" s="1"/>
    </row>
    <row r="570" spans="2:2" ht="15" customHeight="1">
      <c r="B570" s="1"/>
    </row>
    <row r="571" spans="2:2" ht="15" customHeight="1">
      <c r="B571" s="1"/>
    </row>
    <row r="572" spans="2:2" ht="15" customHeight="1">
      <c r="B572" s="1"/>
    </row>
    <row r="573" spans="2:2" ht="15" customHeight="1">
      <c r="B573" s="1"/>
    </row>
    <row r="574" spans="2:2" ht="15" customHeight="1">
      <c r="B574" s="1"/>
    </row>
    <row r="575" spans="2:2" ht="15" customHeight="1">
      <c r="B575" s="1"/>
    </row>
    <row r="576" spans="2:2" ht="15" customHeight="1">
      <c r="B576" s="1"/>
    </row>
    <row r="577" spans="2:2" ht="15" customHeight="1">
      <c r="B577" s="1"/>
    </row>
    <row r="578" spans="2:2" ht="15" customHeight="1">
      <c r="B578" s="1"/>
    </row>
    <row r="579" spans="2:2" ht="15" customHeight="1">
      <c r="B579" s="1"/>
    </row>
    <row r="580" spans="2:2" ht="15" customHeight="1">
      <c r="B580" s="1"/>
    </row>
    <row r="581" spans="2:2" ht="15" customHeight="1">
      <c r="B581" s="1"/>
    </row>
    <row r="582" spans="2:2" ht="15" customHeight="1">
      <c r="B582" s="1"/>
    </row>
    <row r="583" spans="2:2" ht="15" customHeight="1">
      <c r="B583" s="1"/>
    </row>
    <row r="584" spans="2:2" ht="15" customHeight="1">
      <c r="B584" s="1"/>
    </row>
    <row r="585" spans="2:2" ht="15" customHeight="1">
      <c r="B585" s="1"/>
    </row>
    <row r="586" spans="2:2" ht="15" customHeight="1">
      <c r="B586" s="1"/>
    </row>
    <row r="587" spans="2:2" ht="15" customHeight="1">
      <c r="B587" s="1"/>
    </row>
    <row r="588" spans="2:2" ht="15" customHeight="1">
      <c r="B588" s="1"/>
    </row>
    <row r="589" spans="2:2" ht="15" customHeight="1">
      <c r="B589" s="1"/>
    </row>
    <row r="590" spans="2:2" ht="15" customHeight="1">
      <c r="B590" s="1"/>
    </row>
    <row r="591" spans="2:2" ht="15" customHeight="1">
      <c r="B591" s="1"/>
    </row>
    <row r="592" spans="2:2" ht="15" customHeight="1">
      <c r="B592" s="1"/>
    </row>
    <row r="593" spans="2:2" ht="15" customHeight="1">
      <c r="B593" s="1"/>
    </row>
    <row r="594" spans="2:2" ht="15" customHeight="1">
      <c r="B594" s="1"/>
    </row>
    <row r="595" spans="2:2" ht="15" customHeight="1">
      <c r="B595" s="1"/>
    </row>
    <row r="596" spans="2:2" ht="15" customHeight="1">
      <c r="B596" s="1"/>
    </row>
    <row r="597" spans="2:2" ht="15" customHeight="1">
      <c r="B597" s="1"/>
    </row>
    <row r="598" spans="2:2" ht="15" customHeight="1">
      <c r="B598" s="1"/>
    </row>
    <row r="599" spans="2:2" ht="15" customHeight="1">
      <c r="B599" s="1"/>
    </row>
    <row r="600" spans="2:2" ht="15" customHeight="1">
      <c r="B600" s="1"/>
    </row>
    <row r="601" spans="2:2" ht="15" customHeight="1">
      <c r="B601" s="1"/>
    </row>
    <row r="602" spans="2:2" ht="15" customHeight="1">
      <c r="B602" s="1"/>
    </row>
    <row r="603" spans="2:2" ht="15" customHeight="1">
      <c r="B603" s="1"/>
    </row>
    <row r="604" spans="2:2" ht="15" customHeight="1">
      <c r="B604" s="1"/>
    </row>
    <row r="605" spans="2:2" ht="15" customHeight="1">
      <c r="B605" s="1"/>
    </row>
    <row r="606" spans="2:2" ht="15" customHeight="1">
      <c r="B606" s="1"/>
    </row>
    <row r="607" spans="2:2" ht="15" customHeight="1">
      <c r="B607" s="1"/>
    </row>
    <row r="608" spans="2:2" ht="15" customHeight="1">
      <c r="B608" s="1"/>
    </row>
    <row r="609" spans="2:2" ht="15" customHeight="1">
      <c r="B609" s="1"/>
    </row>
    <row r="610" spans="2:2" ht="15" customHeight="1">
      <c r="B610" s="1"/>
    </row>
    <row r="611" spans="2:2" ht="15" customHeight="1">
      <c r="B611" s="1"/>
    </row>
    <row r="612" spans="2:2" ht="15" customHeight="1">
      <c r="B612" s="1"/>
    </row>
    <row r="613" spans="2:2" ht="15" customHeight="1">
      <c r="B613" s="1"/>
    </row>
    <row r="614" spans="2:2" ht="15" customHeight="1">
      <c r="B614" s="1"/>
    </row>
    <row r="615" spans="2:2" ht="15" customHeight="1">
      <c r="B615" s="1"/>
    </row>
    <row r="616" spans="2:2" ht="15" customHeight="1">
      <c r="B616" s="1"/>
    </row>
    <row r="617" spans="2:2" ht="15" customHeight="1">
      <c r="B617" s="1"/>
    </row>
    <row r="618" spans="2:2" ht="15" customHeight="1">
      <c r="B618" s="1"/>
    </row>
    <row r="619" spans="2:2" ht="15" customHeight="1">
      <c r="B619" s="1"/>
    </row>
    <row r="620" spans="2:2" ht="15" customHeight="1">
      <c r="B620" s="1"/>
    </row>
    <row r="621" spans="2:2" ht="15" customHeight="1">
      <c r="B621" s="1"/>
    </row>
    <row r="622" spans="2:2" ht="15" customHeight="1">
      <c r="B622" s="1"/>
    </row>
    <row r="623" spans="2:2" ht="15" customHeight="1">
      <c r="B623" s="1"/>
    </row>
    <row r="624" spans="2:2" ht="15" customHeight="1">
      <c r="B624" s="1"/>
    </row>
    <row r="625" spans="2:2" ht="15" customHeight="1">
      <c r="B625" s="1"/>
    </row>
    <row r="626" spans="2:2" ht="15" customHeight="1">
      <c r="B626" s="1"/>
    </row>
    <row r="627" spans="2:2" ht="15" customHeight="1">
      <c r="B627" s="1"/>
    </row>
    <row r="628" spans="2:2" ht="15" customHeight="1">
      <c r="B628" s="1"/>
    </row>
    <row r="629" spans="2:2" ht="15" customHeight="1">
      <c r="B629" s="1"/>
    </row>
    <row r="630" spans="2:2" ht="15" customHeight="1">
      <c r="B630" s="1"/>
    </row>
    <row r="631" spans="2:2" ht="15" customHeight="1">
      <c r="B631" s="1"/>
    </row>
    <row r="632" spans="2:2" ht="15" customHeight="1">
      <c r="B632" s="1"/>
    </row>
    <row r="633" spans="2:2" ht="15" customHeight="1">
      <c r="B633" s="1"/>
    </row>
    <row r="634" spans="2:2" ht="15" customHeight="1">
      <c r="B634" s="1"/>
    </row>
    <row r="635" spans="2:2" ht="15" customHeight="1">
      <c r="B635" s="1"/>
    </row>
    <row r="636" spans="2:2" ht="15" customHeight="1">
      <c r="B636" s="1"/>
    </row>
    <row r="637" spans="2:2" ht="15" customHeight="1">
      <c r="B637" s="1"/>
    </row>
    <row r="638" spans="2:2" ht="15" customHeight="1">
      <c r="B638" s="1"/>
    </row>
    <row r="639" spans="2:2" ht="15" customHeight="1">
      <c r="B639" s="1"/>
    </row>
    <row r="640" spans="2:2" ht="15" customHeight="1">
      <c r="B640" s="1"/>
    </row>
    <row r="641" spans="2:2" ht="15" customHeight="1">
      <c r="B641" s="1"/>
    </row>
    <row r="642" spans="2:2" ht="15" customHeight="1">
      <c r="B642" s="1"/>
    </row>
    <row r="643" spans="2:2" ht="15" customHeight="1">
      <c r="B643" s="1"/>
    </row>
    <row r="644" spans="2:2" ht="15" customHeight="1">
      <c r="B644" s="1"/>
    </row>
    <row r="645" spans="2:2" ht="15" customHeight="1">
      <c r="B645" s="1"/>
    </row>
    <row r="646" spans="2:2" ht="15" customHeight="1">
      <c r="B646" s="1"/>
    </row>
    <row r="647" spans="2:2" ht="15" customHeight="1">
      <c r="B647" s="1"/>
    </row>
    <row r="648" spans="2:2" ht="15" customHeight="1">
      <c r="B648" s="1"/>
    </row>
    <row r="649" spans="2:2" ht="15" customHeight="1">
      <c r="B649" s="1"/>
    </row>
    <row r="650" spans="2:2" ht="15" customHeight="1">
      <c r="B650" s="1"/>
    </row>
    <row r="651" spans="2:2" ht="15" customHeight="1">
      <c r="B651" s="1"/>
    </row>
    <row r="652" spans="2:2" ht="15" customHeight="1">
      <c r="B652" s="1"/>
    </row>
    <row r="653" spans="2:2" ht="15" customHeight="1">
      <c r="B653" s="1"/>
    </row>
    <row r="654" spans="2:2" ht="15" customHeight="1">
      <c r="B654" s="1"/>
    </row>
    <row r="655" spans="2:2" ht="15" customHeight="1">
      <c r="B655" s="1"/>
    </row>
    <row r="656" spans="2:2" ht="15" customHeight="1">
      <c r="B656" s="1"/>
    </row>
    <row r="657" spans="2:2" ht="15" customHeight="1">
      <c r="B657" s="1"/>
    </row>
    <row r="658" spans="2:2" ht="15" customHeight="1">
      <c r="B658" s="1"/>
    </row>
    <row r="659" spans="2:2" ht="15" customHeight="1">
      <c r="B659" s="1"/>
    </row>
    <row r="660" spans="2:2" ht="15" customHeight="1">
      <c r="B660" s="1"/>
    </row>
    <row r="661" spans="2:2" ht="15" customHeight="1">
      <c r="B661" s="1"/>
    </row>
    <row r="662" spans="2:2" ht="15" customHeight="1">
      <c r="B662" s="1"/>
    </row>
    <row r="663" spans="2:2" ht="15" customHeight="1">
      <c r="B663" s="1"/>
    </row>
    <row r="664" spans="2:2" ht="15" customHeight="1">
      <c r="B664" s="1"/>
    </row>
    <row r="665" spans="2:2" ht="15" customHeight="1">
      <c r="B665" s="1"/>
    </row>
    <row r="666" spans="2:2" ht="15" customHeight="1">
      <c r="B666" s="1"/>
    </row>
    <row r="667" spans="2:2" ht="15" customHeight="1">
      <c r="B667" s="1"/>
    </row>
    <row r="668" spans="2:2" ht="15" customHeight="1">
      <c r="B668" s="1"/>
    </row>
    <row r="669" spans="2:2" ht="15" customHeight="1">
      <c r="B669" s="1"/>
    </row>
    <row r="670" spans="2:2" ht="15" customHeight="1">
      <c r="B670" s="1"/>
    </row>
    <row r="671" spans="2:2" ht="15" customHeight="1">
      <c r="B671" s="1"/>
    </row>
    <row r="672" spans="2:2" ht="15" customHeight="1">
      <c r="B672" s="1"/>
    </row>
    <row r="673" spans="2:2" ht="15" customHeight="1">
      <c r="B673" s="1"/>
    </row>
    <row r="674" spans="2:2" ht="15" customHeight="1">
      <c r="B674" s="1"/>
    </row>
    <row r="675" spans="2:2" ht="15" customHeight="1">
      <c r="B675" s="1"/>
    </row>
    <row r="676" spans="2:2" ht="15" customHeight="1">
      <c r="B676" s="1"/>
    </row>
    <row r="677" spans="2:2" ht="15" customHeight="1">
      <c r="B677" s="1"/>
    </row>
    <row r="678" spans="2:2" ht="15" customHeight="1">
      <c r="B678" s="1"/>
    </row>
    <row r="679" spans="2:2" ht="15" customHeight="1">
      <c r="B679" s="1"/>
    </row>
    <row r="680" spans="2:2" ht="15" customHeight="1">
      <c r="B680" s="1"/>
    </row>
    <row r="681" spans="2:2" ht="15" customHeight="1">
      <c r="B681" s="1"/>
    </row>
    <row r="682" spans="2:2" ht="15" customHeight="1">
      <c r="B682" s="1"/>
    </row>
    <row r="683" spans="2:2" ht="15" customHeight="1">
      <c r="B683" s="1"/>
    </row>
    <row r="684" spans="2:2" ht="15" customHeight="1">
      <c r="B684" s="1"/>
    </row>
    <row r="685" spans="2:2" ht="15" customHeight="1">
      <c r="B685" s="1"/>
    </row>
    <row r="686" spans="2:2" ht="15" customHeight="1">
      <c r="B686" s="1"/>
    </row>
    <row r="687" spans="2:2" ht="15" customHeight="1">
      <c r="B687" s="1"/>
    </row>
    <row r="688" spans="2:2" ht="15" customHeight="1">
      <c r="B688" s="1"/>
    </row>
    <row r="689" spans="2:2" ht="15" customHeight="1">
      <c r="B689" s="1"/>
    </row>
    <row r="690" spans="2:2" ht="15" customHeight="1">
      <c r="B690" s="1"/>
    </row>
    <row r="691" spans="2:2" ht="15" customHeight="1">
      <c r="B691" s="1"/>
    </row>
    <row r="692" spans="2:2" ht="15" customHeight="1">
      <c r="B692" s="1"/>
    </row>
    <row r="693" spans="2:2" ht="15" customHeight="1">
      <c r="B693" s="1"/>
    </row>
    <row r="694" spans="2:2" ht="15" customHeight="1">
      <c r="B694" s="1"/>
    </row>
    <row r="695" spans="2:2" ht="15" customHeight="1">
      <c r="B695" s="1"/>
    </row>
    <row r="696" spans="2:2" ht="15" customHeight="1">
      <c r="B696" s="1"/>
    </row>
    <row r="697" spans="2:2" ht="15" customHeight="1">
      <c r="B697" s="1"/>
    </row>
    <row r="698" spans="2:2" ht="15" customHeight="1">
      <c r="B698" s="1"/>
    </row>
    <row r="699" spans="2:2" ht="15" customHeight="1">
      <c r="B699" s="1"/>
    </row>
    <row r="700" spans="2:2" ht="15" customHeight="1">
      <c r="B700" s="1"/>
    </row>
    <row r="701" spans="2:2" ht="15" customHeight="1">
      <c r="B701" s="1"/>
    </row>
    <row r="702" spans="2:2" ht="15" customHeight="1">
      <c r="B702" s="1"/>
    </row>
    <row r="703" spans="2:2" ht="15" customHeight="1">
      <c r="B703" s="1"/>
    </row>
    <row r="704" spans="2:2" ht="15" customHeight="1">
      <c r="B704" s="1"/>
    </row>
    <row r="705" spans="2:2" ht="15" customHeight="1">
      <c r="B705" s="1"/>
    </row>
    <row r="706" spans="2:2" ht="15" customHeight="1">
      <c r="B706" s="1"/>
    </row>
    <row r="707" spans="2:2" ht="15" customHeight="1">
      <c r="B707" s="1"/>
    </row>
    <row r="708" spans="2:2" ht="15" customHeight="1">
      <c r="B708" s="1"/>
    </row>
    <row r="709" spans="2:2" ht="15" customHeight="1">
      <c r="B709" s="1"/>
    </row>
    <row r="710" spans="2:2" ht="15" customHeight="1">
      <c r="B710" s="1"/>
    </row>
    <row r="711" spans="2:2" ht="15" customHeight="1">
      <c r="B711" s="1"/>
    </row>
    <row r="712" spans="2:2" ht="15" customHeight="1">
      <c r="B712" s="1"/>
    </row>
    <row r="713" spans="2:2" ht="15" customHeight="1">
      <c r="B713" s="1"/>
    </row>
    <row r="714" spans="2:2" ht="15" customHeight="1">
      <c r="B714" s="1"/>
    </row>
    <row r="715" spans="2:2" ht="15" customHeight="1">
      <c r="B715" s="1"/>
    </row>
    <row r="716" spans="2:2" ht="15" customHeight="1">
      <c r="B716" s="1"/>
    </row>
    <row r="717" spans="2:2" ht="15" customHeight="1">
      <c r="B717" s="1"/>
    </row>
    <row r="718" spans="2:2" ht="15" customHeight="1">
      <c r="B718" s="1"/>
    </row>
    <row r="719" spans="2:2" ht="15" customHeight="1">
      <c r="B719" s="1"/>
    </row>
    <row r="720" spans="2:2" ht="15" customHeight="1">
      <c r="B720" s="1"/>
    </row>
    <row r="721" spans="2:2" ht="15" customHeight="1">
      <c r="B721" s="1"/>
    </row>
    <row r="722" spans="2:2" ht="15" customHeight="1">
      <c r="B722" s="1"/>
    </row>
    <row r="723" spans="2:2" ht="15" customHeight="1">
      <c r="B723" s="1"/>
    </row>
    <row r="724" spans="2:2" ht="15" customHeight="1">
      <c r="B724" s="1"/>
    </row>
    <row r="725" spans="2:2" ht="15" customHeight="1">
      <c r="B725" s="1"/>
    </row>
    <row r="726" spans="2:2" ht="15" customHeight="1">
      <c r="B726" s="1"/>
    </row>
    <row r="727" spans="2:2" ht="15" customHeight="1">
      <c r="B727" s="1"/>
    </row>
    <row r="728" spans="2:2" ht="15" customHeight="1">
      <c r="B728" s="1"/>
    </row>
    <row r="729" spans="2:2" ht="15" customHeight="1">
      <c r="B729" s="1"/>
    </row>
    <row r="730" spans="2:2" ht="15" customHeight="1">
      <c r="B730" s="1"/>
    </row>
    <row r="731" spans="2:2" ht="15" customHeight="1">
      <c r="B731" s="1"/>
    </row>
    <row r="732" spans="2:2" ht="15" customHeight="1">
      <c r="B732" s="1"/>
    </row>
    <row r="733" spans="2:2" ht="15" customHeight="1">
      <c r="B733" s="1"/>
    </row>
    <row r="734" spans="2:2" ht="15" customHeight="1">
      <c r="B734" s="1"/>
    </row>
    <row r="735" spans="2:2" ht="15" customHeight="1">
      <c r="B735" s="1"/>
    </row>
    <row r="736" spans="2:2" ht="15" customHeight="1">
      <c r="B736" s="1"/>
    </row>
    <row r="737" spans="2:2" ht="15" customHeight="1">
      <c r="B737" s="1"/>
    </row>
    <row r="738" spans="2:2" ht="15" customHeight="1">
      <c r="B738" s="1"/>
    </row>
    <row r="739" spans="2:2" ht="15" customHeight="1">
      <c r="B739" s="1"/>
    </row>
    <row r="740" spans="2:2" ht="15" customHeight="1">
      <c r="B740" s="1"/>
    </row>
    <row r="741" spans="2:2" ht="15" customHeight="1">
      <c r="B741" s="1"/>
    </row>
    <row r="742" spans="2:2" ht="15" customHeight="1">
      <c r="B742" s="1"/>
    </row>
    <row r="743" spans="2:2" ht="15" customHeight="1">
      <c r="B743" s="1"/>
    </row>
    <row r="744" spans="2:2" ht="15" customHeight="1">
      <c r="B744" s="1"/>
    </row>
    <row r="745" spans="2:2" ht="15" customHeight="1">
      <c r="B745" s="1"/>
    </row>
    <row r="746" spans="2:2" ht="15" customHeight="1">
      <c r="B746" s="1"/>
    </row>
    <row r="747" spans="2:2" ht="15" customHeight="1">
      <c r="B747" s="1"/>
    </row>
    <row r="748" spans="2:2" ht="15" customHeight="1">
      <c r="B748" s="1"/>
    </row>
    <row r="749" spans="2:2" ht="15" customHeight="1">
      <c r="B749" s="1"/>
    </row>
    <row r="750" spans="2:2" ht="15" customHeight="1">
      <c r="B750" s="1"/>
    </row>
    <row r="751" spans="2:2" ht="15" customHeight="1">
      <c r="B751" s="1"/>
    </row>
    <row r="752" spans="2:2" ht="15" customHeight="1">
      <c r="B752" s="1"/>
    </row>
    <row r="753" spans="2:2" ht="15" customHeight="1">
      <c r="B753" s="1"/>
    </row>
    <row r="754" spans="2:2" ht="15" customHeight="1">
      <c r="B754" s="1"/>
    </row>
    <row r="755" spans="2:2" ht="15" customHeight="1">
      <c r="B755" s="1"/>
    </row>
    <row r="756" spans="2:2" ht="15" customHeight="1">
      <c r="B756" s="1"/>
    </row>
    <row r="757" spans="2:2" ht="15" customHeight="1">
      <c r="B757" s="1"/>
    </row>
    <row r="758" spans="2:2" ht="15" customHeight="1">
      <c r="B758" s="1"/>
    </row>
    <row r="759" spans="2:2" ht="15" customHeight="1">
      <c r="B759" s="1"/>
    </row>
    <row r="760" spans="2:2" ht="15" customHeight="1">
      <c r="B760" s="1"/>
    </row>
    <row r="761" spans="2:2" ht="15" customHeight="1">
      <c r="B761" s="1"/>
    </row>
    <row r="762" spans="2:2" ht="15" customHeight="1">
      <c r="B762" s="1"/>
    </row>
    <row r="763" spans="2:2" ht="15" customHeight="1">
      <c r="B763" s="1"/>
    </row>
    <row r="764" spans="2:2" ht="15" customHeight="1">
      <c r="B764" s="1"/>
    </row>
    <row r="765" spans="2:2" ht="15" customHeight="1">
      <c r="B765" s="1"/>
    </row>
    <row r="766" spans="2:2" ht="15" customHeight="1">
      <c r="B766" s="1"/>
    </row>
    <row r="767" spans="2:2" ht="15" customHeight="1">
      <c r="B767" s="1"/>
    </row>
    <row r="768" spans="2:2" ht="15" customHeight="1">
      <c r="B768" s="1"/>
    </row>
    <row r="769" spans="2:2" ht="15" customHeight="1">
      <c r="B769" s="1"/>
    </row>
    <row r="770" spans="2:2" ht="15" customHeight="1">
      <c r="B770" s="1"/>
    </row>
    <row r="771" spans="2:2" ht="15" customHeight="1">
      <c r="B771" s="1"/>
    </row>
    <row r="772" spans="2:2" ht="15" customHeight="1">
      <c r="B772" s="1"/>
    </row>
    <row r="773" spans="2:2" ht="15" customHeight="1">
      <c r="B773" s="1"/>
    </row>
    <row r="774" spans="2:2" ht="15" customHeight="1">
      <c r="B774" s="1"/>
    </row>
    <row r="775" spans="2:2" ht="15" customHeight="1">
      <c r="B775" s="1"/>
    </row>
    <row r="776" spans="2:2" ht="15" customHeight="1">
      <c r="B776" s="1"/>
    </row>
    <row r="777" spans="2:2" ht="15" customHeight="1">
      <c r="B777" s="1"/>
    </row>
    <row r="778" spans="2:2" ht="15" customHeight="1">
      <c r="B778" s="1"/>
    </row>
    <row r="779" spans="2:2" ht="15" customHeight="1">
      <c r="B779" s="1"/>
    </row>
    <row r="780" spans="2:2" ht="15" customHeight="1">
      <c r="B780" s="1"/>
    </row>
    <row r="781" spans="2:2" ht="15" customHeight="1">
      <c r="B781" s="1"/>
    </row>
    <row r="782" spans="2:2" ht="15" customHeight="1">
      <c r="B782" s="1"/>
    </row>
    <row r="783" spans="2:2" ht="15" customHeight="1">
      <c r="B783" s="1"/>
    </row>
    <row r="784" spans="2:2" ht="15" customHeight="1">
      <c r="B784" s="1"/>
    </row>
    <row r="785" spans="2:2" ht="15" customHeight="1">
      <c r="B785" s="1"/>
    </row>
    <row r="786" spans="2:2" ht="15" customHeight="1">
      <c r="B786" s="1"/>
    </row>
    <row r="787" spans="2:2" ht="15" customHeight="1">
      <c r="B787" s="1"/>
    </row>
    <row r="788" spans="2:2" ht="15" customHeight="1">
      <c r="B788" s="1"/>
    </row>
    <row r="789" spans="2:2" ht="15" customHeight="1">
      <c r="B789" s="1"/>
    </row>
    <row r="790" spans="2:2" ht="15" customHeight="1">
      <c r="B790" s="1"/>
    </row>
    <row r="791" spans="2:2" ht="15" customHeight="1">
      <c r="B791" s="1"/>
    </row>
    <row r="792" spans="2:2" ht="15" customHeight="1">
      <c r="B792" s="1"/>
    </row>
    <row r="793" spans="2:2" ht="15" customHeight="1">
      <c r="B793" s="1"/>
    </row>
    <row r="794" spans="2:2" ht="15" customHeight="1">
      <c r="B794" s="1"/>
    </row>
    <row r="795" spans="2:2" ht="15" customHeight="1">
      <c r="B795" s="1"/>
    </row>
    <row r="796" spans="2:2" ht="15" customHeight="1">
      <c r="B796" s="1"/>
    </row>
    <row r="797" spans="2:2" ht="15" customHeight="1">
      <c r="B797" s="1"/>
    </row>
    <row r="798" spans="2:2" ht="15" customHeight="1">
      <c r="B798" s="1"/>
    </row>
    <row r="799" spans="2:2" ht="15" customHeight="1">
      <c r="B799" s="1"/>
    </row>
    <row r="800" spans="2:2" ht="15" customHeight="1">
      <c r="B800" s="1"/>
    </row>
    <row r="801" spans="2:2" ht="15" customHeight="1">
      <c r="B801" s="1"/>
    </row>
    <row r="802" spans="2:2" ht="15" customHeight="1">
      <c r="B802" s="1"/>
    </row>
    <row r="803" spans="2:2" ht="15" customHeight="1">
      <c r="B803" s="1"/>
    </row>
    <row r="804" spans="2:2" ht="15" customHeight="1">
      <c r="B804" s="1"/>
    </row>
    <row r="805" spans="2:2" ht="15" customHeight="1">
      <c r="B805" s="1"/>
    </row>
    <row r="806" spans="2:2" ht="15" customHeight="1">
      <c r="B806" s="1"/>
    </row>
    <row r="807" spans="2:2" ht="15" customHeight="1">
      <c r="B807" s="1"/>
    </row>
    <row r="808" spans="2:2" ht="15" customHeight="1">
      <c r="B808" s="1"/>
    </row>
    <row r="809" spans="2:2" ht="15" customHeight="1">
      <c r="B809" s="1"/>
    </row>
    <row r="810" spans="2:2" ht="15" customHeight="1">
      <c r="B810" s="1"/>
    </row>
    <row r="811" spans="2:2" ht="15" customHeight="1">
      <c r="B811" s="1"/>
    </row>
    <row r="812" spans="2:2" ht="15" customHeight="1">
      <c r="B812" s="1"/>
    </row>
    <row r="813" spans="2:2" ht="15" customHeight="1">
      <c r="B813" s="1"/>
    </row>
    <row r="814" spans="2:2" ht="15" customHeight="1">
      <c r="B814" s="1"/>
    </row>
    <row r="815" spans="2:2" ht="15" customHeight="1">
      <c r="B815" s="1"/>
    </row>
    <row r="816" spans="2:2" ht="15" customHeight="1">
      <c r="B816" s="1"/>
    </row>
    <row r="817" spans="2:2" ht="15" customHeight="1">
      <c r="B817" s="1"/>
    </row>
    <row r="818" spans="2:2" ht="15" customHeight="1">
      <c r="B818" s="1"/>
    </row>
    <row r="819" spans="2:2" ht="15" customHeight="1">
      <c r="B819" s="1"/>
    </row>
    <row r="820" spans="2:2" ht="15" customHeight="1">
      <c r="B820" s="1"/>
    </row>
    <row r="821" spans="2:2" ht="15" customHeight="1">
      <c r="B821" s="1"/>
    </row>
    <row r="822" spans="2:2" ht="15" customHeight="1">
      <c r="B822" s="1"/>
    </row>
    <row r="823" spans="2:2" ht="15" customHeight="1">
      <c r="B823" s="1"/>
    </row>
    <row r="824" spans="2:2" ht="15" customHeight="1">
      <c r="B824" s="1"/>
    </row>
    <row r="825" spans="2:2" ht="15" customHeight="1">
      <c r="B825" s="1"/>
    </row>
    <row r="826" spans="2:2" ht="15" customHeight="1">
      <c r="B826" s="1"/>
    </row>
    <row r="827" spans="2:2" ht="15" customHeight="1">
      <c r="B827" s="1"/>
    </row>
    <row r="828" spans="2:2" ht="15" customHeight="1">
      <c r="B828" s="1"/>
    </row>
    <row r="829" spans="2:2" ht="15" customHeight="1">
      <c r="B829" s="1"/>
    </row>
    <row r="830" spans="2:2" ht="15" customHeight="1">
      <c r="B830" s="1"/>
    </row>
    <row r="831" spans="2:2" ht="15" customHeight="1">
      <c r="B831" s="1"/>
    </row>
    <row r="832" spans="2:2" ht="15" customHeight="1">
      <c r="B832" s="1"/>
    </row>
    <row r="833" spans="2:2" ht="15" customHeight="1">
      <c r="B833" s="1"/>
    </row>
    <row r="834" spans="2:2" ht="15" customHeight="1">
      <c r="B834" s="1"/>
    </row>
    <row r="835" spans="2:2" ht="15" customHeight="1">
      <c r="B835" s="1"/>
    </row>
    <row r="836" spans="2:2" ht="15" customHeight="1">
      <c r="B836" s="1"/>
    </row>
    <row r="837" spans="2:2" ht="15" customHeight="1">
      <c r="B837" s="1"/>
    </row>
    <row r="838" spans="2:2" ht="15" customHeight="1">
      <c r="B838" s="1"/>
    </row>
    <row r="839" spans="2:2" ht="15" customHeight="1">
      <c r="B839" s="1"/>
    </row>
    <row r="840" spans="2:2" ht="15" customHeight="1">
      <c r="B840" s="1"/>
    </row>
    <row r="841" spans="2:2" ht="15" customHeight="1">
      <c r="B841" s="1"/>
    </row>
    <row r="842" spans="2:2" ht="15" customHeight="1">
      <c r="B842" s="1"/>
    </row>
    <row r="843" spans="2:2" ht="15" customHeight="1">
      <c r="B843" s="1"/>
    </row>
    <row r="844" spans="2:2" ht="15" customHeight="1">
      <c r="B844" s="1"/>
    </row>
    <row r="845" spans="2:2" ht="15" customHeight="1">
      <c r="B845" s="1"/>
    </row>
    <row r="846" spans="2:2" ht="15" customHeight="1">
      <c r="B846" s="1"/>
    </row>
    <row r="847" spans="2:2" ht="15" customHeight="1">
      <c r="B847" s="1"/>
    </row>
    <row r="848" spans="2:2" ht="15" customHeight="1">
      <c r="B848" s="1"/>
    </row>
    <row r="849" spans="2:2" ht="15" customHeight="1">
      <c r="B849" s="1"/>
    </row>
    <row r="850" spans="2:2" ht="15" customHeight="1">
      <c r="B850" s="1"/>
    </row>
    <row r="851" spans="2:2" ht="15" customHeight="1">
      <c r="B851" s="1"/>
    </row>
    <row r="852" spans="2:2" ht="15" customHeight="1">
      <c r="B852" s="1"/>
    </row>
    <row r="853" spans="2:2" ht="15" customHeight="1">
      <c r="B853" s="1"/>
    </row>
    <row r="854" spans="2:2" ht="15" customHeight="1">
      <c r="B854" s="1"/>
    </row>
    <row r="855" spans="2:2" ht="15" customHeight="1">
      <c r="B855" s="1"/>
    </row>
    <row r="856" spans="2:2" ht="15" customHeight="1">
      <c r="B856" s="1"/>
    </row>
    <row r="857" spans="2:2" ht="15" customHeight="1">
      <c r="B857" s="1"/>
    </row>
    <row r="858" spans="2:2" ht="15" customHeight="1">
      <c r="B858" s="1"/>
    </row>
    <row r="859" spans="2:2" ht="15" customHeight="1">
      <c r="B859" s="1"/>
    </row>
    <row r="860" spans="2:2" ht="15" customHeight="1">
      <c r="B860" s="1"/>
    </row>
    <row r="861" spans="2:2" ht="15" customHeight="1">
      <c r="B861" s="1"/>
    </row>
    <row r="862" spans="2:2" ht="15" customHeight="1">
      <c r="B862" s="1"/>
    </row>
    <row r="863" spans="2:2" ht="15" customHeight="1">
      <c r="B863" s="1"/>
    </row>
    <row r="864" spans="2:2" ht="15" customHeight="1">
      <c r="B864" s="1"/>
    </row>
    <row r="865" spans="2:2" ht="15" customHeight="1">
      <c r="B865" s="1"/>
    </row>
    <row r="866" spans="2:2" ht="15" customHeight="1">
      <c r="B866" s="1"/>
    </row>
    <row r="867" spans="2:2" ht="15" customHeight="1">
      <c r="B867" s="1"/>
    </row>
    <row r="868" spans="2:2" ht="15" customHeight="1">
      <c r="B868" s="1"/>
    </row>
    <row r="869" spans="2:2" ht="15" customHeight="1">
      <c r="B869" s="1"/>
    </row>
    <row r="870" spans="2:2" ht="15" customHeight="1">
      <c r="B870" s="1"/>
    </row>
    <row r="871" spans="2:2" ht="15" customHeight="1">
      <c r="B871" s="1"/>
    </row>
    <row r="872" spans="2:2" ht="15" customHeight="1">
      <c r="B872" s="1"/>
    </row>
    <row r="873" spans="2:2" ht="15" customHeight="1">
      <c r="B873" s="1"/>
    </row>
    <row r="874" spans="2:2" ht="15" customHeight="1">
      <c r="B874" s="1"/>
    </row>
    <row r="875" spans="2:2" ht="15" customHeight="1">
      <c r="B875" s="1"/>
    </row>
    <row r="876" spans="2:2" ht="15" customHeight="1">
      <c r="B876" s="1"/>
    </row>
    <row r="877" spans="2:2" ht="15" customHeight="1">
      <c r="B877" s="1"/>
    </row>
    <row r="878" spans="2:2" ht="15" customHeight="1">
      <c r="B878" s="1"/>
    </row>
    <row r="879" spans="2:2" ht="15" customHeight="1">
      <c r="B879" s="1"/>
    </row>
    <row r="880" spans="2:2" ht="15" customHeight="1">
      <c r="B880" s="1"/>
    </row>
    <row r="881" spans="2:2" ht="15" customHeight="1">
      <c r="B881" s="1"/>
    </row>
    <row r="882" spans="2:2" ht="15" customHeight="1">
      <c r="B882" s="1"/>
    </row>
    <row r="883" spans="2:2" ht="15" customHeight="1">
      <c r="B883" s="1"/>
    </row>
    <row r="884" spans="2:2" ht="15" customHeight="1">
      <c r="B884" s="1"/>
    </row>
    <row r="885" spans="2:2" ht="15" customHeight="1">
      <c r="B885" s="1"/>
    </row>
    <row r="886" spans="2:2" ht="15" customHeight="1">
      <c r="B886" s="1"/>
    </row>
    <row r="887" spans="2:2" ht="15" customHeight="1">
      <c r="B887" s="1"/>
    </row>
    <row r="888" spans="2:2" ht="15" customHeight="1">
      <c r="B888" s="1"/>
    </row>
    <row r="889" spans="2:2" ht="15" customHeight="1">
      <c r="B889" s="1"/>
    </row>
    <row r="890" spans="2:2" ht="15" customHeight="1">
      <c r="B890" s="1"/>
    </row>
    <row r="891" spans="2:2" ht="15" customHeight="1">
      <c r="B891" s="1"/>
    </row>
    <row r="892" spans="2:2" ht="15" customHeight="1">
      <c r="B892" s="1"/>
    </row>
    <row r="893" spans="2:2" ht="15" customHeight="1">
      <c r="B893" s="1"/>
    </row>
    <row r="894" spans="2:2" ht="15" customHeight="1">
      <c r="B894" s="1"/>
    </row>
    <row r="895" spans="2:2" ht="15" customHeight="1">
      <c r="B895" s="1"/>
    </row>
    <row r="896" spans="2:2" ht="15" customHeight="1">
      <c r="B896" s="1"/>
    </row>
    <row r="897" spans="2:2" ht="15" customHeight="1">
      <c r="B897" s="1"/>
    </row>
    <row r="898" spans="2:2" ht="15" customHeight="1">
      <c r="B898" s="1"/>
    </row>
    <row r="899" spans="2:2" ht="15" customHeight="1">
      <c r="B899" s="1"/>
    </row>
    <row r="900" spans="2:2" ht="15" customHeight="1">
      <c r="B900" s="1"/>
    </row>
    <row r="901" spans="2:2" ht="15" customHeight="1">
      <c r="B901" s="1"/>
    </row>
    <row r="902" spans="2:2" ht="15" customHeight="1">
      <c r="B902" s="1"/>
    </row>
    <row r="903" spans="2:2" ht="15" customHeight="1">
      <c r="B903" s="1"/>
    </row>
    <row r="904" spans="2:2" ht="15" customHeight="1">
      <c r="B904" s="1"/>
    </row>
    <row r="905" spans="2:2" ht="15" customHeight="1">
      <c r="B905" s="1"/>
    </row>
    <row r="906" spans="2:2" ht="15" customHeight="1">
      <c r="B906" s="1"/>
    </row>
    <row r="907" spans="2:2" ht="15" customHeight="1">
      <c r="B907" s="1"/>
    </row>
    <row r="908" spans="2:2" ht="15" customHeight="1">
      <c r="B908" s="1"/>
    </row>
    <row r="909" spans="2:2" ht="15" customHeight="1">
      <c r="B909" s="1"/>
    </row>
    <row r="910" spans="2:2" ht="15" customHeight="1">
      <c r="B910" s="1"/>
    </row>
    <row r="911" spans="2:2" ht="15" customHeight="1">
      <c r="B911" s="1"/>
    </row>
    <row r="912" spans="2:2" ht="15" customHeight="1">
      <c r="B912" s="1"/>
    </row>
    <row r="913" spans="2:2" ht="15" customHeight="1">
      <c r="B913" s="1"/>
    </row>
    <row r="914" spans="2:2" ht="15" customHeight="1">
      <c r="B914" s="1"/>
    </row>
    <row r="915" spans="2:2" ht="15" customHeight="1">
      <c r="B915" s="1"/>
    </row>
    <row r="916" spans="2:2" ht="15" customHeight="1">
      <c r="B916" s="1"/>
    </row>
    <row r="917" spans="2:2" ht="15" customHeight="1">
      <c r="B917" s="1"/>
    </row>
    <row r="918" spans="2:2" ht="15" customHeight="1">
      <c r="B918" s="1"/>
    </row>
    <row r="919" spans="2:2" ht="15" customHeight="1">
      <c r="B919" s="1"/>
    </row>
    <row r="920" spans="2:2" ht="15" customHeight="1">
      <c r="B920" s="1"/>
    </row>
    <row r="921" spans="2:2" ht="15" customHeight="1">
      <c r="B921" s="1"/>
    </row>
    <row r="922" spans="2:2" ht="15" customHeight="1">
      <c r="B922" s="1"/>
    </row>
    <row r="923" spans="2:2" ht="15" customHeight="1">
      <c r="B923" s="1"/>
    </row>
    <row r="924" spans="2:2" ht="15" customHeight="1">
      <c r="B924" s="1"/>
    </row>
    <row r="925" spans="2:2" ht="15" customHeight="1">
      <c r="B925" s="1"/>
    </row>
    <row r="926" spans="2:2" ht="15" customHeight="1">
      <c r="B926" s="1"/>
    </row>
    <row r="927" spans="2:2" ht="15" customHeight="1">
      <c r="B927" s="1"/>
    </row>
    <row r="928" spans="2:2" ht="15" customHeight="1">
      <c r="B928" s="1"/>
    </row>
    <row r="929" spans="2:2" ht="15" customHeight="1">
      <c r="B929" s="1"/>
    </row>
    <row r="930" spans="2:2" ht="15" customHeight="1">
      <c r="B930" s="1"/>
    </row>
    <row r="931" spans="2:2" ht="15" customHeight="1">
      <c r="B931" s="1"/>
    </row>
    <row r="932" spans="2:2" ht="15" customHeight="1">
      <c r="B932" s="1"/>
    </row>
    <row r="933" spans="2:2" ht="15" customHeight="1">
      <c r="B933" s="1"/>
    </row>
    <row r="934" spans="2:2" ht="15" customHeight="1">
      <c r="B934" s="1"/>
    </row>
    <row r="935" spans="2:2" ht="15" customHeight="1">
      <c r="B935" s="1"/>
    </row>
    <row r="936" spans="2:2" ht="15" customHeight="1">
      <c r="B936" s="1"/>
    </row>
    <row r="937" spans="2:2" ht="15" customHeight="1">
      <c r="B937" s="1"/>
    </row>
    <row r="938" spans="2:2" ht="15" customHeight="1">
      <c r="B938" s="1"/>
    </row>
    <row r="939" spans="2:2" ht="15" customHeight="1">
      <c r="B939" s="1"/>
    </row>
    <row r="940" spans="2:2" ht="15" customHeight="1">
      <c r="B940" s="1"/>
    </row>
    <row r="941" spans="2:2" ht="15" customHeight="1">
      <c r="B941" s="1"/>
    </row>
    <row r="942" spans="2:2" ht="15" customHeight="1">
      <c r="B942" s="1"/>
    </row>
    <row r="943" spans="2:2" ht="15" customHeight="1">
      <c r="B943" s="1"/>
    </row>
    <row r="944" spans="2:2" ht="15" customHeight="1">
      <c r="B944" s="1"/>
    </row>
    <row r="945" spans="2:2" ht="15" customHeight="1">
      <c r="B945" s="1"/>
    </row>
    <row r="946" spans="2:2" ht="15" customHeight="1">
      <c r="B946" s="1"/>
    </row>
    <row r="947" spans="2:2" ht="15" customHeight="1">
      <c r="B947" s="1"/>
    </row>
    <row r="948" spans="2:2" ht="15" customHeight="1">
      <c r="B948" s="1"/>
    </row>
    <row r="949" spans="2:2" ht="15" customHeight="1">
      <c r="B949" s="1"/>
    </row>
    <row r="950" spans="2:2" ht="15" customHeight="1">
      <c r="B950" s="1"/>
    </row>
    <row r="951" spans="2:2" ht="15" customHeight="1">
      <c r="B951" s="1"/>
    </row>
    <row r="952" spans="2:2" ht="15" customHeight="1">
      <c r="B952" s="1"/>
    </row>
    <row r="953" spans="2:2" ht="15" customHeight="1">
      <c r="B953" s="1"/>
    </row>
    <row r="954" spans="2:2" ht="15" customHeight="1">
      <c r="B954" s="1"/>
    </row>
    <row r="955" spans="2:2" ht="15" customHeight="1">
      <c r="B955" s="1"/>
    </row>
    <row r="956" spans="2:2" ht="15" customHeight="1">
      <c r="B956" s="1"/>
    </row>
    <row r="957" spans="2:2" ht="15" customHeight="1">
      <c r="B957" s="1"/>
    </row>
    <row r="958" spans="2:2" ht="15" customHeight="1">
      <c r="B958" s="1"/>
    </row>
    <row r="959" spans="2:2" ht="15" customHeight="1">
      <c r="B959" s="1"/>
    </row>
    <row r="960" spans="2:2" ht="15" customHeight="1">
      <c r="B960" s="1"/>
    </row>
    <row r="961" spans="2:2" ht="15" customHeight="1">
      <c r="B961" s="1"/>
    </row>
    <row r="962" spans="2:2" ht="15" customHeight="1">
      <c r="B962" s="1"/>
    </row>
    <row r="963" spans="2:2" ht="15" customHeight="1">
      <c r="B963" s="1"/>
    </row>
    <row r="964" spans="2:2" ht="15" customHeight="1">
      <c r="B964" s="1"/>
    </row>
    <row r="965" spans="2:2" ht="15" customHeight="1">
      <c r="B965" s="1"/>
    </row>
    <row r="966" spans="2:2" ht="15" customHeight="1">
      <c r="B966" s="1"/>
    </row>
    <row r="967" spans="2:2" ht="15" customHeight="1">
      <c r="B967" s="1"/>
    </row>
    <row r="968" spans="2:2" ht="15" customHeight="1">
      <c r="B968" s="1"/>
    </row>
    <row r="969" spans="2:2" ht="15" customHeight="1">
      <c r="B969" s="1"/>
    </row>
    <row r="970" spans="2:2" ht="15" customHeight="1">
      <c r="B970" s="1"/>
    </row>
    <row r="971" spans="2:2" ht="15" customHeight="1">
      <c r="B971" s="1"/>
    </row>
    <row r="972" spans="2:2" ht="15" customHeight="1">
      <c r="B972" s="1"/>
    </row>
    <row r="973" spans="2:2" ht="15" customHeight="1">
      <c r="B973" s="1"/>
    </row>
    <row r="974" spans="2:2" ht="15" customHeight="1">
      <c r="B974" s="1"/>
    </row>
    <row r="975" spans="2:2" ht="15" customHeight="1">
      <c r="B975" s="1"/>
    </row>
    <row r="976" spans="2:2" ht="15" customHeight="1">
      <c r="B976" s="1"/>
    </row>
    <row r="977" spans="2:2" ht="15" customHeight="1">
      <c r="B977" s="1"/>
    </row>
    <row r="978" spans="2:2" ht="15" customHeight="1">
      <c r="B978" s="1"/>
    </row>
    <row r="979" spans="2:2" ht="15" customHeight="1">
      <c r="B979" s="1"/>
    </row>
    <row r="980" spans="2:2" ht="15" customHeight="1">
      <c r="B980" s="1"/>
    </row>
    <row r="981" spans="2:2" ht="15" customHeight="1">
      <c r="B981" s="1"/>
    </row>
    <row r="982" spans="2:2" ht="15" customHeight="1">
      <c r="B982" s="1"/>
    </row>
    <row r="983" spans="2:2" ht="15" customHeight="1">
      <c r="B983" s="1"/>
    </row>
    <row r="984" spans="2:2" ht="15" customHeight="1">
      <c r="B984" s="1"/>
    </row>
    <row r="985" spans="2:2" ht="15" customHeight="1">
      <c r="B985" s="1"/>
    </row>
    <row r="986" spans="2:2" ht="15" customHeight="1">
      <c r="B986" s="1"/>
    </row>
    <row r="987" spans="2:2" ht="15" customHeight="1">
      <c r="B987" s="1"/>
    </row>
    <row r="988" spans="2:2" ht="15" customHeight="1">
      <c r="B988" s="1"/>
    </row>
    <row r="989" spans="2:2" ht="15" customHeight="1">
      <c r="B989" s="1"/>
    </row>
    <row r="990" spans="2:2" ht="15" customHeight="1">
      <c r="B990" s="1"/>
    </row>
    <row r="991" spans="2:2" ht="15" customHeight="1">
      <c r="B991" s="1"/>
    </row>
    <row r="992" spans="2:2" ht="15" customHeight="1">
      <c r="B992" s="1"/>
    </row>
    <row r="993" spans="2:2" ht="15" customHeight="1">
      <c r="B993" s="1"/>
    </row>
    <row r="994" spans="2:2" ht="15" customHeight="1">
      <c r="B994" s="1"/>
    </row>
    <row r="995" spans="2:2" ht="15" customHeight="1">
      <c r="B995" s="1"/>
    </row>
    <row r="996" spans="2:2" ht="15" customHeight="1">
      <c r="B996" s="1"/>
    </row>
    <row r="997" spans="2:2" ht="15" customHeight="1">
      <c r="B997" s="1"/>
    </row>
    <row r="998" spans="2:2" ht="15" customHeight="1">
      <c r="B998" s="1"/>
    </row>
    <row r="999" spans="2:2" ht="15" customHeight="1">
      <c r="B999" s="1"/>
    </row>
    <row r="1000" spans="2:2" ht="1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00"/>
  <sheetViews>
    <sheetView tabSelected="1" topLeftCell="A13" workbookViewId="0">
      <selection activeCell="I8" sqref="I8"/>
    </sheetView>
  </sheetViews>
  <sheetFormatPr defaultColWidth="9" defaultRowHeight="15" customHeight="1"/>
  <cols>
    <col min="1" max="1" width="11.140625" customWidth="1"/>
    <col min="2" max="2" width="7.140625" customWidth="1"/>
    <col min="3" max="3" width="16.42578125" customWidth="1"/>
    <col min="4" max="4" width="10.140625" customWidth="1"/>
    <col min="5" max="5" width="15.140625" customWidth="1"/>
    <col min="6" max="6" width="16" customWidth="1"/>
    <col min="7" max="22" width="8.7109375" style="54" customWidth="1"/>
    <col min="23" max="26" width="8.7109375" style="55" customWidth="1"/>
    <col min="27" max="27" width="8.7109375" style="54" customWidth="1"/>
    <col min="28" max="256" width="14" customWidth="1"/>
  </cols>
  <sheetData>
    <row r="1" spans="1:27" ht="60" customHeight="1">
      <c r="A1" s="1"/>
      <c r="B1" s="85" t="s">
        <v>41</v>
      </c>
      <c r="C1" s="79"/>
      <c r="D1" s="79"/>
      <c r="E1" s="79"/>
      <c r="F1" s="79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57"/>
      <c r="Y1" s="57"/>
      <c r="Z1" s="57"/>
      <c r="AA1" s="56"/>
    </row>
    <row r="2" spans="1:27" ht="15" customHeight="1">
      <c r="A2" s="1"/>
      <c r="B2" s="23"/>
      <c r="C2" s="23"/>
      <c r="D2" s="23"/>
      <c r="E2" s="23"/>
      <c r="F2" s="23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  <c r="X2" s="57"/>
      <c r="Y2" s="57" t="s">
        <v>42</v>
      </c>
      <c r="Z2" s="57"/>
      <c r="AA2" s="56"/>
    </row>
    <row r="3" spans="1:27" ht="18.75" customHeight="1">
      <c r="A3" s="1"/>
      <c r="B3" s="86" t="s">
        <v>42</v>
      </c>
      <c r="C3" s="87"/>
      <c r="D3" s="87"/>
      <c r="E3" s="87"/>
      <c r="F3" s="87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7"/>
      <c r="Y3" s="58" t="s">
        <v>53</v>
      </c>
      <c r="Z3" s="57"/>
      <c r="AA3" s="56"/>
    </row>
    <row r="4" spans="1:27" ht="15" customHeight="1">
      <c r="A4" s="1"/>
      <c r="B4" s="23"/>
      <c r="C4" s="23"/>
      <c r="D4" s="23"/>
      <c r="E4" s="23"/>
      <c r="F4" s="23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57"/>
      <c r="Y4" s="57"/>
      <c r="Z4" s="57"/>
      <c r="AA4" s="56"/>
    </row>
    <row r="5" spans="1:27" ht="15" customHeight="1">
      <c r="A5" s="1"/>
      <c r="B5" s="23"/>
      <c r="C5" s="23"/>
      <c r="D5" s="23"/>
      <c r="E5" s="23"/>
      <c r="F5" s="23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7"/>
      <c r="Y5" s="57"/>
      <c r="Z5" s="57"/>
      <c r="AA5" s="56"/>
    </row>
    <row r="6" spans="1:27" ht="15" customHeight="1">
      <c r="A6" s="1"/>
      <c r="B6" s="89" t="s">
        <v>16</v>
      </c>
      <c r="C6" s="90"/>
      <c r="D6" s="77"/>
      <c r="E6" s="59">
        <v>60</v>
      </c>
      <c r="F6" s="9" t="s">
        <v>17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57"/>
      <c r="Y6" s="57"/>
      <c r="Z6" s="57"/>
      <c r="AA6" s="56"/>
    </row>
    <row r="7" spans="1:27" ht="15" customHeight="1">
      <c r="A7" s="1"/>
      <c r="B7" s="89" t="s">
        <v>18</v>
      </c>
      <c r="C7" s="90"/>
      <c r="D7" s="77"/>
      <c r="E7" s="11">
        <v>1000</v>
      </c>
      <c r="F7" s="9" t="s">
        <v>19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7"/>
      <c r="X7" s="57"/>
      <c r="Y7" s="57"/>
      <c r="Z7" s="57"/>
      <c r="AA7" s="56"/>
    </row>
    <row r="8" spans="1:27" ht="15" customHeight="1">
      <c r="A8" s="1"/>
      <c r="B8" s="60"/>
      <c r="C8" s="60"/>
      <c r="D8" s="60"/>
      <c r="E8" s="61">
        <f>IF(B3="Купи со Сбер Банком !!!",0,"первые 5 мес.")</f>
        <v>0</v>
      </c>
      <c r="F8" s="61">
        <f>IF(B3="Купи со Сбер Банком !!!",0,"с 6 месяца")</f>
        <v>0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57"/>
      <c r="Y8" s="57"/>
      <c r="Z8" s="57"/>
      <c r="AA8" s="56"/>
    </row>
    <row r="9" spans="1:27" ht="55.5" customHeight="1">
      <c r="A9" s="1"/>
      <c r="B9" s="91" t="s">
        <v>15</v>
      </c>
      <c r="C9" s="90"/>
      <c r="D9" s="77"/>
      <c r="E9" s="62">
        <f>IF(B3="Купи со Сбер Банком !!!",'Расчет кредит'!G4,'Расчет рассрочка-кредит (диффе)'!B6)</f>
        <v>0.17710000000000001</v>
      </c>
      <c r="F9" s="63" t="str">
        <f>IF(B3="Купи со Сбер Банком !!!","нет периода рассрочки",'Расчет рассрочка-кредит (ануит'!B7)</f>
        <v>нет периода рассрочки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57"/>
      <c r="Y9" s="57"/>
      <c r="Z9" s="57"/>
      <c r="AA9" s="56"/>
    </row>
    <row r="10" spans="1:27" ht="45" customHeight="1">
      <c r="A10" s="1"/>
      <c r="B10" s="91" t="s">
        <v>43</v>
      </c>
      <c r="C10" s="90"/>
      <c r="D10" s="77"/>
      <c r="E10" s="12">
        <f>IF(B3="Купи со Сбер Банком !!!",'Расчет кредит'!G8,'Расчет рассрочка-кредит (ануит'!N3)</f>
        <v>25.235931995970784</v>
      </c>
      <c r="F10" s="12">
        <f>IF(B3="Купи со Сбер Банком !!!",0,'Расчет рассрочка-кредит (ануит'!N8)</f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7"/>
      <c r="X10" s="57"/>
      <c r="Y10" s="57"/>
      <c r="Z10" s="57"/>
      <c r="AA10" s="56"/>
    </row>
    <row r="11" spans="1:27" ht="15" customHeight="1">
      <c r="A11" s="1"/>
      <c r="B11" s="60"/>
      <c r="C11" s="60"/>
      <c r="D11" s="60"/>
      <c r="E11" s="23"/>
      <c r="F11" s="23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  <c r="X11" s="57"/>
      <c r="Y11" s="57"/>
      <c r="Z11" s="57"/>
      <c r="AA11" s="56"/>
    </row>
    <row r="12" spans="1:27" ht="39.75" customHeight="1">
      <c r="A12" s="1"/>
      <c r="B12" s="92" t="s">
        <v>21</v>
      </c>
      <c r="C12" s="93"/>
      <c r="D12" s="70"/>
      <c r="E12" s="14" t="s">
        <v>22</v>
      </c>
      <c r="F12" s="14" t="s">
        <v>23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  <c r="X12" s="57"/>
      <c r="Y12" s="57"/>
      <c r="Z12" s="57"/>
      <c r="AA12" s="56"/>
    </row>
    <row r="13" spans="1:27" ht="15" customHeight="1">
      <c r="A13" s="1"/>
      <c r="B13" s="71"/>
      <c r="C13" s="94"/>
      <c r="D13" s="72"/>
      <c r="E13" s="15">
        <f>SUM(E18:E77)</f>
        <v>514.15591975825703</v>
      </c>
      <c r="F13" s="15">
        <f>E13/E6</f>
        <v>8.5692653293042831</v>
      </c>
      <c r="G13" s="64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  <c r="X13" s="57"/>
      <c r="Y13" s="57"/>
      <c r="Z13" s="57"/>
    </row>
    <row r="14" spans="1:27" ht="15" customHeight="1">
      <c r="A14" s="1"/>
      <c r="B14" s="23"/>
      <c r="C14" s="23"/>
      <c r="D14" s="23"/>
      <c r="E14" s="23"/>
      <c r="F14" s="23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7"/>
      <c r="X14" s="57"/>
      <c r="Y14" s="57"/>
      <c r="Z14" s="57"/>
    </row>
    <row r="15" spans="1:27" ht="21" customHeight="1">
      <c r="A15" s="1"/>
      <c r="B15" s="88" t="s">
        <v>24</v>
      </c>
      <c r="C15" s="79"/>
      <c r="D15" s="79"/>
      <c r="E15" s="79"/>
      <c r="F15" s="79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7"/>
      <c r="X15" s="57"/>
      <c r="Y15" s="57"/>
      <c r="Z15" s="57"/>
    </row>
    <row r="16" spans="1:27" ht="18.75" customHeight="1">
      <c r="A16" s="1"/>
      <c r="B16" s="88" t="str">
        <f>B3</f>
        <v>Купи со Сбер Банком !!!</v>
      </c>
      <c r="C16" s="79"/>
      <c r="D16" s="79"/>
      <c r="E16" s="79"/>
      <c r="F16" s="79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2" ht="15" customHeight="1">
      <c r="A17" s="1"/>
      <c r="B17" s="13" t="s">
        <v>25</v>
      </c>
      <c r="C17" s="29" t="s">
        <v>0</v>
      </c>
      <c r="D17" s="29" t="s">
        <v>1</v>
      </c>
      <c r="E17" s="29" t="s">
        <v>2</v>
      </c>
      <c r="F17" s="29" t="s">
        <v>26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2" ht="15" customHeight="1">
      <c r="A18" s="6"/>
      <c r="B18" s="65">
        <v>1</v>
      </c>
      <c r="C18" s="66">
        <f>IF($B$3="Купи со Сбер Банком !!!",'Расчет кредит'!E15,'Расчет рассрочка-кредит (ануит'!K3)</f>
        <v>1000</v>
      </c>
      <c r="D18" s="24">
        <f>IF($B$3="Купи со Сбер Банком !!!",'Расчет кредит'!F15,'Расчет рассрочка-кредит (ануит'!L3)</f>
        <v>10.477598662637449</v>
      </c>
      <c r="E18" s="24">
        <f>IF($B$3="Купи со Сбер Банком !!!",'Расчет кредит'!G15,'Расчет рассрочка-кредит (ануит'!M3)</f>
        <v>14.758333333333335</v>
      </c>
      <c r="F18" s="25">
        <f>IF($B$3="Купи со Сбер Банком !!!",'Расчет кредит'!H15,'Расчет рассрочка-кредит (ануит'!N3)</f>
        <v>25.235931995970784</v>
      </c>
    </row>
    <row r="19" spans="1:22" ht="15" customHeight="1">
      <c r="A19" s="6"/>
      <c r="B19" s="21">
        <v>2</v>
      </c>
      <c r="C19" s="66">
        <f>IF($B$3="Купи со Сбер Банком !!!",'Расчет кредит'!E16,'Расчет рассрочка-кредит (ануит'!K4)</f>
        <v>989.52240133736257</v>
      </c>
      <c r="D19" s="24">
        <f>IF($B$3="Купи со Сбер Банком !!!",'Расчет кредит'!F16,'Расчет рассрочка-кредит (ануит'!L4)</f>
        <v>10.632230556233537</v>
      </c>
      <c r="E19" s="24">
        <f>IF($B$3="Купи со Сбер Банком !!!",'Расчет кредит'!G16,'Расчет рассрочка-кредит (ануит'!M4)</f>
        <v>14.603701439737247</v>
      </c>
      <c r="F19" s="25">
        <f>IF($B$3="Купи со Сбер Банком !!!",'Расчет кредит'!H16,'Расчет рассрочка-кредит (ануит'!N4)</f>
        <v>25.235931995970784</v>
      </c>
    </row>
    <row r="20" spans="1:22" ht="15" customHeight="1">
      <c r="A20" s="28"/>
      <c r="B20" s="21">
        <v>3</v>
      </c>
      <c r="C20" s="66">
        <f>IF($B$3="Купи со Сбер Банком !!!",'Расчет кредит'!E17,'Расчет рассрочка-кредит (ануит'!K5)</f>
        <v>978.89017078112897</v>
      </c>
      <c r="D20" s="24">
        <f>IF($B$3="Купи со Сбер Банком !!!",'Расчет кредит'!F17,'Расчет рассрочка-кредит (ануит'!L5)</f>
        <v>10.78914455885929</v>
      </c>
      <c r="E20" s="24">
        <f>IF($B$3="Купи со Сбер Банком !!!",'Расчет кредит'!G17,'Расчет рассрочка-кредит (ануит'!M5)</f>
        <v>14.446787437111494</v>
      </c>
      <c r="F20" s="25">
        <f>IF($B$3="Купи со Сбер Банком !!!",'Расчет кредит'!H17,'Расчет рассрочка-кредит (ануит'!N5)</f>
        <v>25.235931995970784</v>
      </c>
    </row>
    <row r="21" spans="1:22" ht="15" customHeight="1">
      <c r="A21" s="31"/>
      <c r="B21" s="21">
        <v>4</v>
      </c>
      <c r="C21" s="66">
        <f>IF($B$3="Купи со Сбер Банком !!!",'Расчет кредит'!E18,'Расчет рассрочка-кредит (ануит'!K6)</f>
        <v>968.10102622226964</v>
      </c>
      <c r="D21" s="24">
        <f>IF($B$3="Купи со Сбер Банком !!!",'Расчет кредит'!F18,'Расчет рассрочка-кредит (ануит'!L6)</f>
        <v>10.948374350640455</v>
      </c>
      <c r="E21" s="24">
        <f>IF($B$3="Купи со Сбер Банком !!!",'Расчет кредит'!G18,'Расчет рассрочка-кредит (ануит'!M6)</f>
        <v>14.287557645330329</v>
      </c>
      <c r="F21" s="25">
        <f>IF($B$3="Купи со Сбер Банком !!!",'Расчет кредит'!H18,'Расчет рассрочка-кредит (ануит'!N6)</f>
        <v>25.235931995970784</v>
      </c>
    </row>
    <row r="22" spans="1:22" ht="15" customHeight="1">
      <c r="A22" s="34"/>
      <c r="B22" s="21">
        <v>5</v>
      </c>
      <c r="C22" s="66">
        <f>IF($B$3="Купи со Сбер Банком !!!",'Расчет кредит'!E19,'Расчет рассрочка-кредит (ануит'!K7)</f>
        <v>957.15265187162913</v>
      </c>
      <c r="D22" s="24">
        <f>IF($B$3="Купи со Сбер Банком !!!",'Расчет кредит'!F19,'Расчет рассрочка-кредит (ануит'!L7)</f>
        <v>11.109954108765322</v>
      </c>
      <c r="E22" s="24">
        <f>IF($B$3="Купи со Сбер Банком !!!",'Расчет кредит'!G19,'Расчет рассрочка-кредит (ануит'!M7)</f>
        <v>14.125977887205462</v>
      </c>
      <c r="F22" s="25">
        <f>IF($B$3="Купи со Сбер Банком !!!",'Расчет кредит'!H19,'Расчет рассрочка-кредит (ануит'!N7)</f>
        <v>25.235931995970784</v>
      </c>
    </row>
    <row r="23" spans="1:22" ht="15" customHeight="1">
      <c r="A23" s="37"/>
      <c r="B23" s="21">
        <v>6</v>
      </c>
      <c r="C23" s="66">
        <f>IF($B$3="Купи со Сбер Банком !!!",'Расчет кредит'!E20,'Расчет рассрочка-кредит (ануит'!K8)</f>
        <v>946.04269776286378</v>
      </c>
      <c r="D23" s="24">
        <f>IF($B$3="Купи со Сбер Банком !!!",'Расчет кредит'!F20,'Расчет рассрочка-кредит (ануит'!L8)</f>
        <v>11.273918514820519</v>
      </c>
      <c r="E23" s="24">
        <f>IF($B$3="Купи со Сбер Банком !!!",'Расчет кредит'!G20,'Расчет рассрочка-кредит (ануит'!M8)</f>
        <v>13.962013481150265</v>
      </c>
      <c r="F23" s="25">
        <f>IF($B$3="Купи со Сбер Банком !!!",'Расчет кредит'!H20,'Расчет рассрочка-кредит (ануит'!N8)</f>
        <v>25.235931995970784</v>
      </c>
    </row>
    <row r="24" spans="1:22" ht="15" customHeight="1">
      <c r="A24" s="37"/>
      <c r="B24" s="21">
        <v>7</v>
      </c>
      <c r="C24" s="66">
        <f>IF($B$3="Купи со Сбер Банком !!!",'Расчет кредит'!E21,'Расчет рассрочка-кредит (ануит'!K9)</f>
        <v>934.7687792480433</v>
      </c>
      <c r="D24" s="24">
        <f>IF($B$3="Купи со Сбер Банком !!!",'Расчет кредит'!F21,'Расчет рассрочка-кредит (ануит'!L9)</f>
        <v>11.440302762235078</v>
      </c>
      <c r="E24" s="24">
        <f>IF($B$3="Купи со Сбер Банком !!!",'Расчет кредит'!G21,'Расчет рассрочка-кредит (ануит'!M9)</f>
        <v>13.795629233735706</v>
      </c>
      <c r="F24" s="25">
        <f>IF($B$3="Купи со Сбер Банком !!!",'Расчет кредит'!H21,'Расчет рассрочка-кредит (ануит'!N9)</f>
        <v>25.235931995970784</v>
      </c>
    </row>
    <row r="25" spans="1:22" ht="15" customHeight="1">
      <c r="A25" s="5"/>
      <c r="B25" s="21">
        <v>8</v>
      </c>
      <c r="C25" s="66">
        <f>IF($B$3="Купи со Сбер Банком !!!",'Расчет кредит'!E22,'Расчет рассрочка-кредит (ануит'!K10)</f>
        <v>923.32847648580821</v>
      </c>
      <c r="D25" s="24">
        <f>IF($B$3="Купи со Сбер Банком !!!",'Расчет кредит'!F22,'Расчет рассрочка-кредит (ануит'!L10)</f>
        <v>11.609142563834398</v>
      </c>
      <c r="E25" s="24">
        <f>IF($B$3="Купи со Сбер Банком !!!",'Расчет кредит'!G22,'Расчет рассрочка-кредит (ануит'!M10)</f>
        <v>13.626789432136386</v>
      </c>
      <c r="F25" s="25">
        <f>IF($B$3="Купи со Сбер Банком !!!",'Расчет кредит'!H22,'Расчет рассрочка-кредит (ануит'!N10)</f>
        <v>25.235931995970784</v>
      </c>
    </row>
    <row r="26" spans="1:22" ht="15" customHeight="1">
      <c r="A26" s="34"/>
      <c r="B26" s="21">
        <v>9</v>
      </c>
      <c r="C26" s="66">
        <f>IF($B$3="Купи со Сбер Банком !!!",'Расчет кредит'!E23,'Расчет рассрочка-кредит (ануит'!K11)</f>
        <v>911.71933392197377</v>
      </c>
      <c r="D26" s="24">
        <f>IF($B$3="Купи со Сбер Банком !!!",'Расчет кредит'!F23,'Расчет рассрочка-кредит (ануит'!L11)</f>
        <v>11.780474159505655</v>
      </c>
      <c r="E26" s="24">
        <f>IF($B$3="Купи со Сбер Банком !!!",'Расчет кредит'!G23,'Расчет рассрочка-кредит (ануит'!M11)</f>
        <v>13.455457836465129</v>
      </c>
      <c r="F26" s="25">
        <f>IF($B$3="Купи со Сбер Банком !!!",'Расчет кредит'!H23,'Расчет рассрочка-кредит (ануит'!N11)</f>
        <v>25.235931995970784</v>
      </c>
    </row>
    <row r="27" spans="1:22" ht="15" customHeight="1">
      <c r="A27" s="5"/>
      <c r="B27" s="21">
        <v>10</v>
      </c>
      <c r="C27" s="66">
        <f>IF($B$3="Купи со Сбер Банком !!!",'Расчет кредит'!E24,'Расчет рассрочка-кредит (ануит'!K12)</f>
        <v>899.93885976246816</v>
      </c>
      <c r="D27" s="24">
        <f>IF($B$3="Купи со Сбер Банком !!!",'Расчет кредит'!F24,'Расчет рассрочка-кредит (ануит'!L12)</f>
        <v>11.954334323976356</v>
      </c>
      <c r="E27" s="24">
        <f>IF($B$3="Купи со Сбер Банком !!!",'Расчет кредит'!G24,'Расчет рассрочка-кредит (ануит'!M12)</f>
        <v>13.281597671994428</v>
      </c>
      <c r="F27" s="25">
        <f>IF($B$3="Купи со Сбер Банком !!!",'Расчет кредит'!H24,'Расчет рассрочка-кредит (ануит'!N12)</f>
        <v>25.235931995970784</v>
      </c>
    </row>
    <row r="28" spans="1:22" ht="15" customHeight="1">
      <c r="A28" s="1"/>
      <c r="B28" s="21">
        <v>11</v>
      </c>
      <c r="C28" s="66">
        <f>IF($B$3="Купи со Сбер Банком !!!",'Расчет кредит'!E25,'Расчет рассрочка-кредит (ануит'!K13)</f>
        <v>887.9845254384918</v>
      </c>
      <c r="D28" s="24">
        <f>IF($B$3="Купи со Сбер Банком !!!",'Расчет кредит'!F25,'Расчет рассрочка-кредит (ануит'!L13)</f>
        <v>12.130760374707709</v>
      </c>
      <c r="E28" s="24">
        <f>IF($B$3="Купи со Сбер Банком !!!",'Расчет кредит'!G25,'Расчет рассрочка-кредит (ануит'!M13)</f>
        <v>13.105171621263075</v>
      </c>
      <c r="F28" s="25">
        <f>IF($B$3="Купи со Сбер Банком !!!",'Расчет кредит'!H25,'Расчет рассрочка-кредит (ануит'!N13)</f>
        <v>25.235931995970784</v>
      </c>
    </row>
    <row r="29" spans="1:22" ht="15" customHeight="1">
      <c r="A29" s="1"/>
      <c r="B29" s="21">
        <v>12</v>
      </c>
      <c r="C29" s="66">
        <f>IF($B$3="Купи со Сбер Банком !!!",'Расчет кредит'!E26,'Расчет рассрочка-кредит (ануит'!K14)</f>
        <v>875.85376506378407</v>
      </c>
      <c r="D29" s="24">
        <f>IF($B$3="Купи со Сбер Банком !!!",'Расчет кредит'!F26,'Расчет рассрочка-кредит (ануит'!L14)</f>
        <v>12.309790179904438</v>
      </c>
      <c r="E29" s="24">
        <f>IF($B$3="Купи со Сбер Банком !!!",'Расчет кредит'!G26,'Расчет рассрочка-кредит (ануит'!M14)</f>
        <v>12.926141816066346</v>
      </c>
      <c r="F29" s="25">
        <f>IF($B$3="Купи со Сбер Банком !!!",'Расчет кредит'!H26,'Расчет рассрочка-кредит (ануит'!N14)</f>
        <v>25.235931995970784</v>
      </c>
    </row>
    <row r="30" spans="1:22" ht="15" customHeight="1">
      <c r="A30" s="1"/>
      <c r="B30" s="21">
        <v>13</v>
      </c>
      <c r="C30" s="66">
        <f>IF($B$3="Купи со Сбер Банком !!!",'Расчет кредит'!E27,'Расчет рассрочка-кредит (ануит'!K15)</f>
        <v>863.54397488387963</v>
      </c>
      <c r="D30" s="24">
        <f>IF($B$3="Купи со Сбер Банком !!!",'Расчет кредит'!F27,'Расчет рассрочка-кредит (ануит'!L15)</f>
        <v>12.491462166642858</v>
      </c>
      <c r="E30" s="24">
        <f>IF($B$3="Купи со Сбер Банком !!!",'Расчет кредит'!G27,'Расчет рассрочка-кредит (ануит'!M15)</f>
        <v>12.744469829327926</v>
      </c>
      <c r="F30" s="25">
        <f>IF($B$3="Купи со Сбер Банком !!!",'Расчет кредит'!H27,'Расчет рассрочка-кредит (ануит'!N15)</f>
        <v>25.235931995970784</v>
      </c>
    </row>
    <row r="31" spans="1:22" ht="15" customHeight="1">
      <c r="A31" s="1"/>
      <c r="B31" s="21">
        <v>14</v>
      </c>
      <c r="C31" s="66">
        <f>IF($B$3="Купи со Сбер Банком !!!",'Расчет кредит'!E28,'Расчет рассрочка-кредит (ануит'!K16)</f>
        <v>851.05251271723682</v>
      </c>
      <c r="D31" s="24">
        <f>IF($B$3="Купи со Сбер Банком !!!",'Расчет кредит'!F28,'Расчет рассрочка-кредит (ануит'!L16)</f>
        <v>12.675815329118898</v>
      </c>
      <c r="E31" s="24">
        <f>IF($B$3="Купи со Сбер Банком !!!",'Расчет кредит'!G28,'Расчет рассрочка-кредит (ануит'!M16)</f>
        <v>12.560116666851886</v>
      </c>
      <c r="F31" s="25">
        <f>IF($B$3="Купи со Сбер Банком !!!",'Расчет кредит'!H28,'Расчет рассрочка-кредит (ануит'!N16)</f>
        <v>25.235931995970784</v>
      </c>
    </row>
    <row r="32" spans="1:22" ht="15" customHeight="1">
      <c r="A32" s="39"/>
      <c r="B32" s="21">
        <v>15</v>
      </c>
      <c r="C32" s="66">
        <f>IF($B$3="Купи со Сбер Банком !!!",'Расчет кредит'!E29,'Расчет рассрочка-кредит (ануит'!K17)</f>
        <v>838.37669738811792</v>
      </c>
      <c r="D32" s="24">
        <f>IF($B$3="Купи со Сбер Банком !!!",'Расчет кредит'!F29,'Расчет рассрочка-кредит (ануит'!L17)</f>
        <v>12.862889237017809</v>
      </c>
      <c r="E32" s="24">
        <f>IF($B$3="Купи со Сбер Банком !!!",'Расчет кредит'!G29,'Расчет рассрочка-кредит (ануит'!M17)</f>
        <v>12.373042758952975</v>
      </c>
      <c r="F32" s="25">
        <f>IF($B$3="Купи со Сбер Банком !!!",'Расчет кредит'!H29,'Расчет рассрочка-кредит (ануит'!N17)</f>
        <v>25.235931995970784</v>
      </c>
    </row>
    <row r="33" spans="1:6" ht="15" customHeight="1">
      <c r="A33" s="1"/>
      <c r="B33" s="21">
        <v>16</v>
      </c>
      <c r="C33" s="66">
        <f>IF($B$3="Купи со Сбер Банком !!!",'Расчет кредит'!E30,'Расчет рассрочка-кредит (ануит'!K18)</f>
        <v>825.51380815110008</v>
      </c>
      <c r="D33" s="24">
        <f>IF($B$3="Купи со Сбер Банком !!!",'Расчет кредит'!F30,'Расчет рассрочка-кредит (ануит'!L18)</f>
        <v>13.052724044007464</v>
      </c>
      <c r="E33" s="24">
        <f>IF($B$3="Купи со Сбер Банком !!!",'Расчет кредит'!G30,'Расчет рассрочка-кредит (ануит'!M18)</f>
        <v>12.18320795196332</v>
      </c>
      <c r="F33" s="25">
        <f>IF($B$3="Купи со Сбер Банком !!!",'Расчет кредит'!H30,'Расчет рассрочка-кредит (ануит'!N18)</f>
        <v>25.235931995970784</v>
      </c>
    </row>
    <row r="34" spans="1:6" ht="15" customHeight="1">
      <c r="A34" s="1"/>
      <c r="B34" s="21">
        <v>17</v>
      </c>
      <c r="C34" s="66">
        <f>IF($B$3="Купи со Сбер Банком !!!",'Расчет кредит'!E31,'Расчет рассрочка-кредит (ануит'!K19)</f>
        <v>812.46108410709257</v>
      </c>
      <c r="D34" s="24">
        <f>IF($B$3="Купи со Сбер Банком !!!",'Расчет кредит'!F31,'Расчет рассрочка-кредит (ануит'!L19)</f>
        <v>13.245360496356943</v>
      </c>
      <c r="E34" s="24">
        <f>IF($B$3="Купи со Сбер Банком !!!",'Расчет кредит'!G31,'Расчет рассрочка-кредит (ануит'!M19)</f>
        <v>11.990571499613841</v>
      </c>
      <c r="F34" s="25">
        <f>IF($B$3="Купи со Сбер Банком !!!",'Расчет кредит'!H31,'Расчет рассрочка-кредит (ануит'!N19)</f>
        <v>25.235931995970784</v>
      </c>
    </row>
    <row r="35" spans="1:6" ht="15" customHeight="1">
      <c r="A35" s="1"/>
      <c r="B35" s="21">
        <v>18</v>
      </c>
      <c r="C35" s="66">
        <f>IF($B$3="Купи со Сбер Банком !!!",'Расчет кредит'!E32,'Расчет рассрочка-кредит (ануит'!K20)</f>
        <v>799.21572361073561</v>
      </c>
      <c r="D35" s="24">
        <f>IF($B$3="Купи со Сбер Банком !!!",'Расчет кредит'!F32,'Расчет рассрочка-кредит (ануит'!L20)</f>
        <v>13.440839941682343</v>
      </c>
      <c r="E35" s="24">
        <f>IF($B$3="Купи со Сбер Банком !!!",'Расчет кредит'!G32,'Расчет рассрочка-кредит (ануит'!M20)</f>
        <v>11.795092054288441</v>
      </c>
      <c r="F35" s="25">
        <f>IF($B$3="Купи со Сбер Банком !!!",'Расчет кредит'!H32,'Расчет рассрочка-кредит (ануит'!N20)</f>
        <v>25.235931995970784</v>
      </c>
    </row>
    <row r="36" spans="1:6" ht="15" customHeight="1">
      <c r="A36" s="1"/>
      <c r="B36" s="21">
        <v>19</v>
      </c>
      <c r="C36" s="66">
        <f>IF($B$3="Купи со Сбер Банком !!!",'Расчет кредит'!E33,'Расчет рассрочка-кредит (ануит'!K21)</f>
        <v>785.77488366905322</v>
      </c>
      <c r="D36" s="24">
        <f>IF($B$3="Купи со Сбер Банком !!!",'Расчет кредит'!F33,'Расчет рассрочка-кредит (ануит'!L21)</f>
        <v>13.639204337821674</v>
      </c>
      <c r="E36" s="24">
        <f>IF($B$3="Купи со Сбер Банком !!!",'Расчет кредит'!G33,'Расчет рассрочка-кредит (ануит'!M21)</f>
        <v>11.59672765814911</v>
      </c>
      <c r="F36" s="25">
        <f>IF($B$3="Купи со Сбер Банком !!!",'Расчет кредит'!H33,'Расчет рассрочка-кредит (ануит'!N21)</f>
        <v>25.235931995970784</v>
      </c>
    </row>
    <row r="37" spans="1:6" ht="15" customHeight="1">
      <c r="A37" s="1"/>
      <c r="B37" s="21">
        <v>20</v>
      </c>
      <c r="C37" s="66">
        <f>IF($B$3="Купи со Сбер Банком !!!",'Расчет кредит'!E34,'Расчет рассрочка-кредит (ануит'!K22)</f>
        <v>772.13567933123159</v>
      </c>
      <c r="D37" s="24">
        <f>IF($B$3="Купи со Сбер Банком !!!",'Расчет кредит'!F34,'Расчет рассрочка-кредит (ануит'!L22)</f>
        <v>13.840496261840691</v>
      </c>
      <c r="E37" s="24">
        <f>IF($B$3="Купи со Сбер Банком !!!",'Расчет кредит'!G34,'Расчет рассрочка-кредит (ануит'!M22)</f>
        <v>11.395435734130093</v>
      </c>
      <c r="F37" s="25">
        <f>IF($B$3="Купи со Сбер Банком !!!",'Расчет кредит'!H34,'Расчет рассрочка-кредит (ануит'!N22)</f>
        <v>25.235931995970784</v>
      </c>
    </row>
    <row r="38" spans="1:6" ht="15" customHeight="1">
      <c r="A38" s="1"/>
      <c r="B38" s="21">
        <v>21</v>
      </c>
      <c r="C38" s="66">
        <f>IF($B$3="Купи со Сбер Банком !!!",'Расчет кредит'!E35,'Расчет рассрочка-кредит (ануит'!K23)</f>
        <v>758.29518306939087</v>
      </c>
      <c r="D38" s="24">
        <f>IF($B$3="Купи со Сбер Банком !!!",'Расчет кредит'!F35,'Расчет рассрочка-кредит (ануит'!L23)</f>
        <v>14.04475891917169</v>
      </c>
      <c r="E38" s="24">
        <f>IF($B$3="Купи со Сбер Банком !!!",'Расчет кредит'!G35,'Расчет рассрочка-кредит (ануит'!M23)</f>
        <v>11.191173076799094</v>
      </c>
      <c r="F38" s="25">
        <f>IF($B$3="Купи со Сбер Банком !!!",'Расчет кредит'!H35,'Расчет рассрочка-кредит (ануит'!N23)</f>
        <v>25.235931995970784</v>
      </c>
    </row>
    <row r="39" spans="1:6" ht="15" customHeight="1">
      <c r="A39" s="1"/>
      <c r="B39" s="21">
        <v>22</v>
      </c>
      <c r="C39" s="66">
        <f>IF($B$3="Купи со Сбер Банком !!!",'Расчет кредит'!E36,'Расчет рассрочка-кредит (ануит'!K24)</f>
        <v>744.25042415021915</v>
      </c>
      <c r="D39" s="24">
        <f>IF($B$3="Купи со Сбер Банком !!!",'Расчет кредит'!F36,'Расчет рассрочка-кредит (ануит'!L24)</f>
        <v>14.252036152887133</v>
      </c>
      <c r="E39" s="24">
        <f>IF($B$3="Купи со Сбер Банком !!!",'Расчет кредит'!G36,'Расчет рассрочка-кредит (ануит'!M24)</f>
        <v>10.983895843083651</v>
      </c>
      <c r="F39" s="25">
        <f>IF($B$3="Купи со Сбер Банком !!!",'Расчет кредит'!H36,'Расчет рассрочка-кредит (ануит'!N24)</f>
        <v>25.235931995970784</v>
      </c>
    </row>
    <row r="40" spans="1:6" ht="15" customHeight="1">
      <c r="A40" s="1"/>
      <c r="B40" s="21">
        <v>23</v>
      </c>
      <c r="C40" s="66">
        <f>IF($B$3="Купи со Сбер Банком !!!",'Расчет кредит'!E37,'Расчет рассрочка-кредит (ануит'!K25)</f>
        <v>729.99838799733197</v>
      </c>
      <c r="D40" s="24">
        <f>IF($B$3="Купи со Сбер Банком !!!",'Расчет кредит'!F37,'Расчет рассрочка-кредит (ануит'!L25)</f>
        <v>14.462372453110158</v>
      </c>
      <c r="E40" s="24">
        <f>IF($B$3="Купи со Сбер Банком !!!",'Расчет кредит'!G37,'Расчет рассрочка-кредит (ануит'!M25)</f>
        <v>10.773559542860626</v>
      </c>
      <c r="F40" s="25">
        <f>IF($B$3="Купи со Сбер Банком !!!",'Расчет кредит'!H37,'Расчет рассрочка-кредит (ануит'!N25)</f>
        <v>25.235931995970784</v>
      </c>
    </row>
    <row r="41" spans="1:6" ht="15" customHeight="1">
      <c r="A41" s="1"/>
      <c r="B41" s="21">
        <v>24</v>
      </c>
      <c r="C41" s="66">
        <f>IF($B$3="Купи со Сбер Банком !!!",'Расчет кредит'!E38,'Расчет рассрочка-кредит (ануит'!K26)</f>
        <v>715.53601554422187</v>
      </c>
      <c r="D41" s="24">
        <f>IF($B$3="Купи со Сбер Банком !!!",'Расчет кредит'!F38,'Расчет рассрочка-кредит (ануит'!L26)</f>
        <v>14.675812966563974</v>
      </c>
      <c r="E41" s="24">
        <f>IF($B$3="Купи со Сбер Банком !!!",'Расчет кредит'!G38,'Расчет рассрочка-кредит (ануит'!M26)</f>
        <v>10.56011902940681</v>
      </c>
      <c r="F41" s="25">
        <f>IF($B$3="Купи со Сбер Банком !!!",'Расчет кредит'!H38,'Расчет рассрочка-кредит (ануит'!N26)</f>
        <v>25.235931995970784</v>
      </c>
    </row>
    <row r="42" spans="1:6" ht="15" customHeight="1">
      <c r="A42" s="1"/>
      <c r="B42" s="21">
        <v>25</v>
      </c>
      <c r="C42" s="66">
        <f>IF($B$3="Купи со Сбер Банком !!!",'Расчет кредит'!E39,'Расчет рассрочка-кредит (ануит'!K27)</f>
        <v>700.8602025776579</v>
      </c>
      <c r="D42" s="24">
        <f>IF($B$3="Купи со Сбер Банком !!!",'Расчет кредит'!F39,'Расчет рассрочка-кредит (ануит'!L27)</f>
        <v>14.892403506262182</v>
      </c>
      <c r="E42" s="24">
        <f>IF($B$3="Купи со Сбер Банком !!!",'Расчет кредит'!G39,'Расчет рассрочка-кредит (ануит'!M27)</f>
        <v>10.343528489708602</v>
      </c>
      <c r="F42" s="25">
        <f>IF($B$3="Купи со Сбер Банком !!!",'Расчет кредит'!H39,'Расчет рассрочка-кредит (ануит'!N27)</f>
        <v>25.235931995970784</v>
      </c>
    </row>
    <row r="43" spans="1:6" ht="15" customHeight="1">
      <c r="A43" s="1"/>
      <c r="B43" s="21">
        <v>26</v>
      </c>
      <c r="C43" s="66">
        <f>IF($B$3="Купи со Сбер Банком !!!",'Расчет кредит'!E40,'Расчет рассрочка-кредит (ануит'!K28)</f>
        <v>685.96779907139569</v>
      </c>
      <c r="D43" s="24">
        <f>IF($B$3="Купи со Сбер Банком !!!",'Расчет кредит'!F40,'Расчет рассрочка-кредит (ануит'!L28)</f>
        <v>15.112190561342102</v>
      </c>
      <c r="E43" s="24">
        <f>IF($B$3="Купи со Сбер Банком !!!",'Расчет кредит'!G40,'Расчет рассрочка-кредит (ануит'!M28)</f>
        <v>10.123741434628682</v>
      </c>
      <c r="F43" s="25">
        <f>IF($B$3="Купи со Сбер Банком !!!",'Расчет кредит'!H40,'Расчет рассрочка-кредит (ануит'!N28)</f>
        <v>25.235931995970784</v>
      </c>
    </row>
    <row r="44" spans="1:6" ht="15" customHeight="1">
      <c r="A44" s="1"/>
      <c r="B44" s="21">
        <v>27</v>
      </c>
      <c r="C44" s="66">
        <f>IF($B$3="Купи со Сбер Банком !!!",'Расчет кредит'!E41,'Расчет рассрочка-кредит (ануит'!K29)</f>
        <v>670.85560851005357</v>
      </c>
      <c r="D44" s="24">
        <f>IF($B$3="Купи со Сбер Банком !!!",'Расчет кредит'!F41,'Расчет рассрочка-кредит (ануит'!L29)</f>
        <v>15.335221307043241</v>
      </c>
      <c r="E44" s="24">
        <f>IF($B$3="Купи со Сбер Банком !!!",'Расчет кредит'!G41,'Расчет рассрочка-кредит (ануит'!M29)</f>
        <v>9.9007106889275427</v>
      </c>
      <c r="F44" s="25">
        <f>IF($B$3="Купи со Сбер Банком !!!",'Расчет кредит'!H41,'Расчет рассрочка-кредит (ануит'!N29)</f>
        <v>25.235931995970784</v>
      </c>
    </row>
    <row r="45" spans="1:6" ht="15" customHeight="1">
      <c r="A45" s="1"/>
      <c r="B45" s="21">
        <v>28</v>
      </c>
      <c r="C45" s="66">
        <f>IF($B$3="Купи со Сбер Банком !!!",'Расчет кредит'!E42,'Расчет рассрочка-кредит (ануит'!K30)</f>
        <v>655.52038720301039</v>
      </c>
      <c r="D45" s="24">
        <f>IF($B$3="Купи со Сбер Банком !!!",'Расчет кредит'!F42,'Расчет рассрочка-кредит (ануит'!L30)</f>
        <v>15.561543614833022</v>
      </c>
      <c r="E45" s="24">
        <f>IF($B$3="Купи со Сбер Банком !!!",'Расчет кредит'!G42,'Расчет рассрочка-кредит (ануит'!M30)</f>
        <v>9.6743883811377618</v>
      </c>
      <c r="F45" s="25">
        <f>IF($B$3="Купи со Сбер Банком !!!",'Расчет кредит'!H42,'Расчет рассрочка-кредит (ануит'!N30)</f>
        <v>25.235931995970784</v>
      </c>
    </row>
    <row r="46" spans="1:6" ht="15" customHeight="1">
      <c r="A46" s="1"/>
      <c r="B46" s="21">
        <v>29</v>
      </c>
      <c r="C46" s="66">
        <f>IF($B$3="Купи со Сбер Банком !!!",'Расчет кредит'!E43,'Расчет рассрочка-кредит (ануит'!K31)</f>
        <v>639.95884358817739</v>
      </c>
      <c r="D46" s="24">
        <f>IF($B$3="Купи со Сбер Банком !!!",'Расчет кредит'!F43,'Расчет рассрочка-кредит (ануит'!L31)</f>
        <v>15.791206062681933</v>
      </c>
      <c r="E46" s="24">
        <f>IF($B$3="Купи со Сбер Банком !!!",'Расчет кредит'!G43,'Расчет рассрочка-кредит (ануит'!M31)</f>
        <v>9.4447259332888507</v>
      </c>
      <c r="F46" s="25">
        <f>IF($B$3="Купи со Сбер Банком !!!",'Расчет кредит'!H43,'Расчет рассрочка-кредит (ануит'!N31)</f>
        <v>25.235931995970784</v>
      </c>
    </row>
    <row r="47" spans="1:6" ht="15" customHeight="1">
      <c r="A47" s="1"/>
      <c r="B47" s="21">
        <v>30</v>
      </c>
      <c r="C47" s="66">
        <f>IF($B$3="Купи со Сбер Банком !!!",'Расчет кредит'!E44,'Расчет рассрочка-кредит (ануит'!K32)</f>
        <v>624.16763752549548</v>
      </c>
      <c r="D47" s="24">
        <f>IF($B$3="Купи со Сбер Банком !!!",'Расчет кредит'!F44,'Расчет рассрочка-кредит (ануит'!L32)</f>
        <v>16.024257945490348</v>
      </c>
      <c r="E47" s="24">
        <f>IF($B$3="Купи со Сбер Банком !!!",'Расчет кредит'!G44,'Расчет рассрочка-кредит (ануит'!M32)</f>
        <v>9.211674050480438</v>
      </c>
      <c r="F47" s="25">
        <f>IF($B$3="Купи со Сбер Банком !!!",'Расчет кредит'!H44,'Расчет рассрочка-кредит (ануит'!N32)</f>
        <v>25.235931995970784</v>
      </c>
    </row>
    <row r="48" spans="1:6" ht="15" customHeight="1">
      <c r="A48" s="1"/>
      <c r="B48" s="21">
        <v>31</v>
      </c>
      <c r="C48" s="66">
        <f>IF($B$3="Купи со Сбер Банком !!!",'Расчет кредит'!E45,'Расчет рассрочка-кредит (ануит'!K33)</f>
        <v>608.1433795800051</v>
      </c>
      <c r="D48" s="24">
        <f>IF($B$3="Купи со Сбер Банком !!!",'Расчет кредит'!F45,'Расчет рассрочка-кредит (ануит'!L33)</f>
        <v>16.260749285669206</v>
      </c>
      <c r="E48" s="24">
        <f>IF($B$3="Купи со Сбер Банком !!!",'Расчет кредит'!G45,'Расчет рассрочка-кредит (ануит'!M33)</f>
        <v>8.9751827103015778</v>
      </c>
      <c r="F48" s="25">
        <f>IF($B$3="Купи со Сбер Банком !!!",'Расчет кредит'!H45,'Расчет рассрочка-кредит (ануит'!N33)</f>
        <v>25.235931995970784</v>
      </c>
    </row>
    <row r="49" spans="1:6" ht="15" customHeight="1">
      <c r="A49" s="1"/>
      <c r="B49" s="21">
        <v>32</v>
      </c>
      <c r="C49" s="66">
        <f>IF($B$3="Купи со Сбер Банком !!!",'Расчет кредит'!E46,'Расчет рассрочка-кредит (ануит'!K34)</f>
        <v>591.88263029433585</v>
      </c>
      <c r="D49" s="24">
        <f>IF($B$3="Купи со Сбер Банком !!!",'Расчет кредит'!F46,'Расчет рассрочка-кредит (ануит'!L34)</f>
        <v>16.500730843876877</v>
      </c>
      <c r="E49" s="24">
        <f>IF($B$3="Купи со Сбер Банком !!!",'Расчет кредит'!G46,'Расчет рассрочка-кредит (ануит'!M34)</f>
        <v>8.7352011520939072</v>
      </c>
      <c r="F49" s="25">
        <f>IF($B$3="Купи со Сбер Банком !!!",'Расчет кредит'!H46,'Расчет рассрочка-кредит (ануит'!N34)</f>
        <v>25.235931995970784</v>
      </c>
    </row>
    <row r="50" spans="1:6" ht="15" customHeight="1">
      <c r="A50" s="1"/>
      <c r="B50" s="21">
        <v>33</v>
      </c>
      <c r="C50" s="66">
        <f>IF($B$3="Купи со Сбер Банком !!!",'Расчет кредит'!E47,'Расчет рассрочка-кредит (ануит'!K35)</f>
        <v>575.38189945045895</v>
      </c>
      <c r="D50" s="24">
        <f>IF($B$3="Купи со Сбер Банком !!!",'Расчет кредит'!F47,'Расчет рассрочка-кредит (ануит'!L35)</f>
        <v>16.744254129914427</v>
      </c>
      <c r="E50" s="24">
        <f>IF($B$3="Купи со Сбер Банком !!!",'Расчет кредит'!G47,'Расчет рассрочка-кредит (ануит'!M35)</f>
        <v>8.4916778660563565</v>
      </c>
      <c r="F50" s="25">
        <f>IF($B$3="Купи со Сбер Банком !!!",'Расчет кредит'!H47,'Расчет рассрочка-кредит (ануит'!N35)</f>
        <v>25.235931995970784</v>
      </c>
    </row>
    <row r="51" spans="1:6" ht="15" customHeight="1">
      <c r="A51" s="1"/>
      <c r="B51" s="21">
        <v>34</v>
      </c>
      <c r="C51" s="66">
        <f>IF($B$3="Купи со Сбер Банком !!!",'Расчет кредит'!E48,'Расчет рассрочка-кредит (ануит'!K36)</f>
        <v>558.63764532054449</v>
      </c>
      <c r="D51" s="24">
        <f>IF($B$3="Купи со Сбер Банком !!!",'Расчет кредит'!F48,'Расчет рассрочка-кредит (ануит'!L36)</f>
        <v>16.991371413781749</v>
      </c>
      <c r="E51" s="24">
        <f>IF($B$3="Купи со Сбер Банком !!!",'Расчет кредит'!G48,'Расчет рассрочка-кредит (ануит'!M36)</f>
        <v>8.2445605821890364</v>
      </c>
      <c r="F51" s="25">
        <f>IF($B$3="Купи со Сбер Банком !!!",'Расчет кредит'!H48,'Расчет рассрочка-кредит (ануит'!N36)</f>
        <v>25.235931995970784</v>
      </c>
    </row>
    <row r="52" spans="1:6" ht="15" customHeight="1">
      <c r="A52" s="1"/>
      <c r="B52" s="21">
        <v>35</v>
      </c>
      <c r="C52" s="66">
        <f>IF($B$3="Купи со Сбер Банком !!!",'Расчет кредит'!E49,'Расчет рассрочка-кредит (ануит'!K37)</f>
        <v>541.64627390676276</v>
      </c>
      <c r="D52" s="24">
        <f>IF($B$3="Купи со Сбер Банком !!!",'Расчет кредит'!F49,'Расчет рассрочка-кредит (ануит'!L37)</f>
        <v>17.24213573689681</v>
      </c>
      <c r="E52" s="24">
        <f>IF($B$3="Купи со Сбер Банком !!!",'Расчет кредит'!G49,'Расчет рассрочка-кредит (ануит'!M37)</f>
        <v>7.9937962590739753</v>
      </c>
      <c r="F52" s="25">
        <f>IF($B$3="Купи со Сбер Банком !!!",'Расчет кредит'!H49,'Расчет рассрочка-кредит (ануит'!N37)</f>
        <v>25.235931995970784</v>
      </c>
    </row>
    <row r="53" spans="1:6" ht="15" customHeight="1">
      <c r="A53" s="1"/>
      <c r="B53" s="21">
        <v>36</v>
      </c>
      <c r="C53" s="66">
        <f>IF($B$3="Купи со Сбер Банком !!!",'Расчет кредит'!E50,'Расчет рассрочка-кредит (ануит'!K38)</f>
        <v>524.40413816986597</v>
      </c>
      <c r="D53" s="24">
        <f>IF($B$3="Купи со Сбер Банком !!!",'Расчет кредит'!F50,'Расчет рассрочка-кредит (ануит'!L38)</f>
        <v>17.496600923480511</v>
      </c>
      <c r="E53" s="24">
        <f>IF($B$3="Купи со Сбер Банком !!!",'Расчет кредит'!G50,'Расчет рассрочка-кредит (ануит'!M38)</f>
        <v>7.7393310724902724</v>
      </c>
      <c r="F53" s="25">
        <f>IF($B$3="Купи со Сбер Банком !!!",'Расчет кредит'!H50,'Расчет рассрочка-кредит (ануит'!N38)</f>
        <v>25.235931995970784</v>
      </c>
    </row>
    <row r="54" spans="1:6" ht="15" customHeight="1">
      <c r="A54" s="1"/>
      <c r="B54" s="21">
        <v>37</v>
      </c>
      <c r="C54" s="66">
        <f>IF($B$3="Купи со Сбер Банком !!!",'Расчет кредит'!E51,'Расчет рассрочка-кредит (ануит'!K39)</f>
        <v>506.90753724638546</v>
      </c>
      <c r="D54" s="24">
        <f>IF($B$3="Купи со Сбер Банком !!!",'Расчет кредит'!F51,'Расчет рассрочка-кредит (ануит'!L39)</f>
        <v>17.754821592109547</v>
      </c>
      <c r="E54" s="24">
        <f>IF($B$3="Купи со Сбер Банком !!!",'Расчет кредит'!G51,'Расчет рассрочка-кредит (ануит'!M39)</f>
        <v>7.4811104038612379</v>
      </c>
      <c r="F54" s="25">
        <f>IF($B$3="Купи со Сбер Банком !!!",'Расчет кредит'!H51,'Расчет рассрочка-кредит (ануит'!N39)</f>
        <v>25.235931995970784</v>
      </c>
    </row>
    <row r="55" spans="1:6" ht="15" customHeight="1">
      <c r="A55" s="1"/>
      <c r="B55" s="21">
        <v>38</v>
      </c>
      <c r="C55" s="66">
        <f>IF($B$3="Купи со Сбер Банком !!!",'Расчет кредит'!E52,'Расчет рассрочка-кредит (ануит'!K40)</f>
        <v>489.15271565427594</v>
      </c>
      <c r="D55" s="24">
        <f>IF($B$3="Купи со Сбер Банком !!!",'Расчет кредит'!F52,'Расчет рассрочка-кредит (ануит'!L40)</f>
        <v>18.016853167439763</v>
      </c>
      <c r="E55" s="24">
        <f>IF($B$3="Купи со Сбер Банком !!!",'Расчет кредит'!G52,'Расчет рассрочка-кредит (ануит'!M40)</f>
        <v>7.219078828531023</v>
      </c>
      <c r="F55" s="25">
        <f>IF($B$3="Купи со Сбер Банком !!!",'Расчет кредит'!H52,'Расчет рассрочка-кредит (ануит'!N40)</f>
        <v>25.235931995970784</v>
      </c>
    </row>
    <row r="56" spans="1:6" ht="15" customHeight="1">
      <c r="A56" s="1"/>
      <c r="B56" s="21">
        <v>39</v>
      </c>
      <c r="C56" s="66">
        <f>IF($B$3="Купи со Сбер Банком !!!",'Расчет кредит'!E53,'Расчет рассрочка-кредит (ануит'!K41)</f>
        <v>471.13586248683617</v>
      </c>
      <c r="D56" s="24">
        <f>IF($B$3="Купи со Сбер Банком !!!",'Расчет кредит'!F53,'Расчет рассрочка-кредит (ануит'!L41)</f>
        <v>18.28275189210256</v>
      </c>
      <c r="E56" s="24">
        <f>IF($B$3="Купи со Сбер Банком !!!",'Расчет кредит'!G53,'Расчет рассрочка-кредит (ануит'!M41)</f>
        <v>6.9531801038682239</v>
      </c>
      <c r="F56" s="25">
        <f>IF($B$3="Купи со Сбер Банком !!!",'Расчет кредит'!H53,'Расчет рассрочка-кредит (ануит'!N41)</f>
        <v>25.235931995970784</v>
      </c>
    </row>
    <row r="57" spans="1:6" ht="15" customHeight="1">
      <c r="A57" s="1"/>
      <c r="B57" s="21">
        <v>40</v>
      </c>
      <c r="C57" s="66">
        <f>IF($B$3="Купи со Сбер Банком !!!",'Расчет кредит'!E54,'Расчет рассрочка-кредит (ануит'!K42)</f>
        <v>452.85311059473361</v>
      </c>
      <c r="D57" s="24">
        <f>IF($B$3="Купи со Сбер Банком !!!",'Расчет кредит'!F54,'Расчет рассрочка-кредит (ануит'!L42)</f>
        <v>18.552574838776842</v>
      </c>
      <c r="E57" s="24">
        <f>IF($B$3="Купи со Сбер Банком !!!",'Расчет кредит'!G54,'Расчет рассрочка-кредит (ануит'!M42)</f>
        <v>6.6833571571939432</v>
      </c>
      <c r="F57" s="25">
        <f>IF($B$3="Купи со Сбер Банком !!!",'Расчет кредит'!H54,'Расчет рассрочка-кредит (ануит'!N42)</f>
        <v>25.235931995970784</v>
      </c>
    </row>
    <row r="58" spans="1:6" ht="15" customHeight="1">
      <c r="A58" s="1"/>
      <c r="B58" s="21">
        <v>41</v>
      </c>
      <c r="C58" s="66">
        <f>IF($B$3="Купи со Сбер Банком !!!",'Расчет кредит'!E55,'Расчет рассрочка-кредит (ануит'!K43)</f>
        <v>434.30053575595679</v>
      </c>
      <c r="D58" s="24">
        <f>IF($B$3="Купи со Сбер Банком !!!",'Расчет кредит'!F55,'Расчет рассрочка-кредит (ануит'!L43)</f>
        <v>18.826379922439124</v>
      </c>
      <c r="E58" s="24">
        <f>IF($B$3="Купи со Сбер Банком !!!",'Расчет кредит'!G55,'Расчет рассрочка-кредит (ануит'!M43)</f>
        <v>6.4095520735316613</v>
      </c>
      <c r="F58" s="25">
        <f>IF($B$3="Купи со Сбер Банком !!!",'Расчет кредит'!H55,'Расчет рассрочка-кредит (ануит'!N43)</f>
        <v>25.235931995970784</v>
      </c>
    </row>
    <row r="59" spans="1:6" ht="15" customHeight="1">
      <c r="A59" s="1"/>
      <c r="B59" s="21">
        <v>42</v>
      </c>
      <c r="C59" s="66">
        <f>IF($B$3="Купи со Сбер Банком !!!",'Расчет кредит'!E56,'Расчет рассрочка-кредит (ануит'!K44)</f>
        <v>415.47415583351767</v>
      </c>
      <c r="D59" s="24">
        <f>IF($B$3="Купи со Сбер Банком !!!",'Расчет кредит'!F56,'Расчет рассрочка-кредит (ануит'!L44)</f>
        <v>19.104225912794451</v>
      </c>
      <c r="E59" s="24">
        <f>IF($B$3="Купи со Сбер Банком !!!",'Расчет кредит'!G56,'Расчет рассрочка-кредит (ануит'!M44)</f>
        <v>6.1317060831763328</v>
      </c>
      <c r="F59" s="25">
        <f>IF($B$3="Купи со Сбер Банком !!!",'Расчет кредит'!H56,'Расчет рассрочка-кредит (ануит'!N44)</f>
        <v>25.235931995970784</v>
      </c>
    </row>
    <row r="60" spans="1:6" ht="15" customHeight="1">
      <c r="A60" s="1"/>
      <c r="B60" s="21">
        <v>43</v>
      </c>
      <c r="C60" s="66">
        <f>IF($B$3="Купи со Сбер Банком !!!",'Расчет кредит'!E57,'Расчет рассрочка-кредит (ануит'!K45)</f>
        <v>396.36992992072322</v>
      </c>
      <c r="D60" s="24">
        <f>IF($B$3="Купи со Сбер Банком !!!",'Расчет кредит'!F57,'Расчет рассрочка-кредит (ануит'!L45)</f>
        <v>19.386172446890775</v>
      </c>
      <c r="E60" s="24">
        <f>IF($B$3="Купи со Сбер Банком !!!",'Расчет кредит'!G57,'Расчет рассрочка-кредит (ануит'!M45)</f>
        <v>5.8497595490800069</v>
      </c>
      <c r="F60" s="25">
        <f>IF($B$3="Купи со Сбер Банком !!!",'Расчет кредит'!H57,'Расчет рассрочка-кредит (ануит'!N45)</f>
        <v>25.235931995970784</v>
      </c>
    </row>
    <row r="61" spans="1:6" ht="15" customHeight="1">
      <c r="A61" s="1"/>
      <c r="B61" s="21">
        <v>44</v>
      </c>
      <c r="C61" s="66">
        <f>IF($B$3="Купи со Сбер Банком !!!",'Расчет кредит'!E58,'Расчет рассрочка-кредит (ануит'!K46)</f>
        <v>376.98375747383244</v>
      </c>
      <c r="D61" s="24">
        <f>IF($B$3="Купи со Сбер Банком !!!",'Расчет кредит'!F58,'Расчет рассрочка-кредит (ануит'!L46)</f>
        <v>19.672280041919475</v>
      </c>
      <c r="E61" s="24">
        <f>IF($B$3="Купи со Сбер Банком !!!",'Расчет кредит'!G58,'Расчет рассрочка-кредит (ануит'!M46)</f>
        <v>5.5636519540513101</v>
      </c>
      <c r="F61" s="25">
        <f>IF($B$3="Купи со Сбер Банком !!!",'Расчет кредит'!H58,'Расчет рассрочка-кредит (ануит'!N46)</f>
        <v>25.235931995970784</v>
      </c>
    </row>
    <row r="62" spans="1:6" ht="15" customHeight="1">
      <c r="A62" s="1"/>
      <c r="B62" s="21">
        <v>45</v>
      </c>
      <c r="C62" s="66">
        <f>IF($B$3="Купи со Сбер Банком !!!",'Расчет кредит'!E59,'Расчет рассрочка-кредит (ануит'!K47)</f>
        <v>357.31147743191298</v>
      </c>
      <c r="D62" s="24">
        <f>IF($B$3="Купи со Сбер Банком !!!",'Расчет кредит'!F59,'Расчет рассрочка-кредит (ануит'!L47)</f>
        <v>19.9626101082048</v>
      </c>
      <c r="E62" s="24">
        <f>IF($B$3="Купи со Сбер Банком !!!",'Расчет кредит'!G59,'Расчет рассрочка-кредит (ануит'!M47)</f>
        <v>5.2733218877659827</v>
      </c>
      <c r="F62" s="25">
        <f>IF($B$3="Купи со Сбер Банком !!!",'Расчет кредит'!H59,'Расчет рассрочка-кредит (ануит'!N47)</f>
        <v>25.235931995970784</v>
      </c>
    </row>
    <row r="63" spans="1:6" ht="15" customHeight="1">
      <c r="A63" s="1"/>
      <c r="B63" s="21">
        <v>46</v>
      </c>
      <c r="C63" s="66">
        <f>IF($B$3="Купи со Сбер Банком !!!",'Расчет кредит'!E60,'Расчет рассрочка-кредит (ануит'!K48)</f>
        <v>337.34886732370819</v>
      </c>
      <c r="D63" s="24">
        <f>IF($B$3="Купи со Сбер Банком !!!",'Расчет кредит'!F60,'Расчет рассрочка-кредит (ануит'!L48)</f>
        <v>20.257224962385056</v>
      </c>
      <c r="E63" s="24">
        <f>IF($B$3="Купи со Сбер Банком !!!",'Расчет кредит'!G60,'Расчет рассрочка-кредит (ануит'!M48)</f>
        <v>4.978707033585728</v>
      </c>
      <c r="F63" s="25">
        <f>IF($B$3="Купи со Сбер Банком !!!",'Расчет кредит'!H60,'Расчет рассрочка-кредит (ануит'!N48)</f>
        <v>25.235931995970784</v>
      </c>
    </row>
    <row r="64" spans="1:6" ht="15" customHeight="1">
      <c r="A64" s="1"/>
      <c r="B64" s="21">
        <v>47</v>
      </c>
      <c r="C64" s="66">
        <f>IF($B$3="Купи со Сбер Банком !!!",'Расчет кредит'!E61,'Расчет рассрочка-кредит (ануит'!K49)</f>
        <v>317.09164236132312</v>
      </c>
      <c r="D64" s="24">
        <f>IF($B$3="Купи со Сбер Банком !!!",'Расчет кредит'!F61,'Расчет рассрочка-кредит (ануит'!L49)</f>
        <v>20.556187840788255</v>
      </c>
      <c r="E64" s="24">
        <f>IF($B$3="Купи со Сбер Банком !!!",'Расчет кредит'!G61,'Расчет рассрочка-кредит (ануит'!M49)</f>
        <v>4.6797441551825276</v>
      </c>
      <c r="F64" s="25">
        <f>IF($B$3="Купи со Сбер Банком !!!",'Расчет кредит'!H61,'Расчет рассрочка-кредит (ануит'!N49)</f>
        <v>25.235931995970784</v>
      </c>
    </row>
    <row r="65" spans="1:6" ht="15" customHeight="1">
      <c r="A65" s="1"/>
      <c r="B65" s="21">
        <v>48</v>
      </c>
      <c r="C65" s="66">
        <f>IF($B$3="Купи со Сбер Банком !!!",'Расчет кредит'!E62,'Расчет рассрочка-кредит (ануит'!K50)</f>
        <v>296.53545452053487</v>
      </c>
      <c r="D65" s="24">
        <f>IF($B$3="Купи со Сбер Банком !!!",'Расчет кредит'!F62,'Расчет рассрочка-кредит (ануит'!L50)</f>
        <v>20.859562913005224</v>
      </c>
      <c r="E65" s="24">
        <f>IF($B$3="Купи со Сбер Банком !!!",'Расчет кредит'!G62,'Расчет рассрочка-кредит (ануит'!M50)</f>
        <v>4.376369082965561</v>
      </c>
      <c r="F65" s="25">
        <f>IF($B$3="Купи со Сбер Банком !!!",'Расчет кредит'!H62,'Расчет рассрочка-кредит (ануит'!N50)</f>
        <v>25.235931995970784</v>
      </c>
    </row>
    <row r="66" spans="1:6" ht="15" customHeight="1">
      <c r="A66" s="1"/>
      <c r="B66" s="21">
        <v>49</v>
      </c>
      <c r="C66" s="66">
        <f>IF($B$3="Купи со Сбер Банком !!!",'Расчет кредит'!E63,'Расчет рассрочка-кредит (ануит'!K51)</f>
        <v>275.67589160752965</v>
      </c>
      <c r="D66" s="24">
        <f>IF($B$3="Купи со Сбер Банком !!!",'Расчет кредит'!F63,'Расчет рассрочка-кредит (ануит'!L51)</f>
        <v>21.167415295662991</v>
      </c>
      <c r="E66" s="24">
        <f>IF($B$3="Купи со Сбер Банком !!!",'Расчет кредит'!G63,'Расчет рассрочка-кредит (ануит'!M51)</f>
        <v>4.068516700307792</v>
      </c>
      <c r="F66" s="25">
        <f>IF($B$3="Купи со Сбер Банком !!!",'Расчет кредит'!H63,'Расчет рассрочка-кредит (ануит'!N51)</f>
        <v>25.235931995970784</v>
      </c>
    </row>
    <row r="67" spans="1:6" ht="15" customHeight="1">
      <c r="A67" s="1"/>
      <c r="B67" s="21">
        <v>50</v>
      </c>
      <c r="C67" s="66">
        <f>IF($B$3="Купи со Сбер Банком !!!",'Расчет кредит'!E64,'Расчет рассрочка-кредит (ануит'!K52)</f>
        <v>254.50847631186667</v>
      </c>
      <c r="D67" s="24">
        <f>IF($B$3="Купи со Сбер Банком !!!",'Расчет кредит'!F64,'Расчет рассрочка-кредит (ануит'!L52)</f>
        <v>21.479811066401485</v>
      </c>
      <c r="E67" s="24">
        <f>IF($B$3="Купи со Сбер Банком !!!",'Расчет кредит'!G64,'Расчет рассрочка-кредит (ануит'!M52)</f>
        <v>3.756120929569299</v>
      </c>
      <c r="F67" s="25">
        <f>IF($B$3="Купи со Сбер Банком !!!",'Расчет кредит'!H64,'Расчет рассрочка-кредит (ануит'!N52)</f>
        <v>25.235931995970784</v>
      </c>
    </row>
    <row r="68" spans="1:6" ht="15" customHeight="1">
      <c r="A68" s="1"/>
      <c r="B68" s="21">
        <v>51</v>
      </c>
      <c r="C68" s="66">
        <f>IF($B$3="Купи со Сбер Банком !!!",'Расчет кредит'!E65,'Расчет рассрочка-кредит (ануит'!K53)</f>
        <v>233.02866524546519</v>
      </c>
      <c r="D68" s="24">
        <f>IF($B$3="Купи со Сбер Банком !!!",'Расчет кредит'!F65,'Расчет рассрочка-кредит (ануит'!L53)</f>
        <v>21.796817278056462</v>
      </c>
      <c r="E68" s="24">
        <f>IF($B$3="Купи со Сбер Банком !!!",'Расчет кредит'!G65,'Расчет рассрочка-кредит (ануит'!M53)</f>
        <v>3.4391147179143231</v>
      </c>
      <c r="F68" s="25">
        <f>IF($B$3="Купи со Сбер Банком !!!",'Расчет кредит'!H65,'Расчет рассрочка-кредит (ануит'!N53)</f>
        <v>25.235931995970784</v>
      </c>
    </row>
    <row r="69" spans="1:6" ht="15" customHeight="1">
      <c r="A69" s="1"/>
      <c r="B69" s="21">
        <v>52</v>
      </c>
      <c r="C69" s="66">
        <f>IF($B$3="Купи со Сбер Банком !!!",'Расчет кредит'!E66,'Расчет рассрочка-кредит (ануит'!K54)</f>
        <v>211.23184796740873</v>
      </c>
      <c r="D69" s="24">
        <f>IF($B$3="Купи со Сбер Банком !!!",'Расчет кредит'!F66,'Расчет рассрочка-кредит (ануит'!L54)</f>
        <v>22.118501973051778</v>
      </c>
      <c r="E69" s="24">
        <f>IF($B$3="Купи со Сбер Банком !!!",'Расчет кредит'!G66,'Расчет рассрочка-кредит (ануит'!M54)</f>
        <v>3.1174300229190073</v>
      </c>
      <c r="F69" s="25">
        <f>IF($B$3="Купи со Сбер Банком !!!",'Расчет кредит'!H66,'Расчет рассрочка-кредит (ануит'!N54)</f>
        <v>25.235931995970784</v>
      </c>
    </row>
    <row r="70" spans="1:6" ht="15" customHeight="1">
      <c r="A70" s="1"/>
      <c r="B70" s="21">
        <v>53</v>
      </c>
      <c r="C70" s="66">
        <f>IF($B$3="Купи со Сбер Банком !!!",'Расчет кредит'!E67,'Расчет рассрочка-кредит (ануит'!K55)</f>
        <v>189.11334599435696</v>
      </c>
      <c r="D70" s="24">
        <f>IF($B$3="Купи со Сбер Банком !!!",'Расчет кредит'!F67,'Расчет рассрочка-кредит (ануит'!L55)</f>
        <v>22.444934198004066</v>
      </c>
      <c r="E70" s="24">
        <f>IF($B$3="Купи со Сбер Банком !!!",'Расчет кредит'!G67,'Расчет рассрочка-кредит (ануит'!M55)</f>
        <v>2.7909977979667184</v>
      </c>
      <c r="F70" s="25">
        <f>IF($B$3="Купи со Сбер Банком !!!",'Расчет кредит'!H67,'Расчет рассрочка-кредит (ануит'!N55)</f>
        <v>25.235931995970784</v>
      </c>
    </row>
    <row r="71" spans="1:6" ht="15" customHeight="1">
      <c r="A71" s="1"/>
      <c r="B71" s="21">
        <v>54</v>
      </c>
      <c r="C71" s="66">
        <f>IF($B$3="Купи со Сбер Банком !!!",'Расчет кредит'!E68,'Расчет рассрочка-кредит (ануит'!K56)</f>
        <v>166.6684117963529</v>
      </c>
      <c r="D71" s="24">
        <f>IF($B$3="Купи со Сбер Банком !!!",'Расчет кредит'!F68,'Расчет рассрочка-кредит (ануит'!L56)</f>
        <v>22.776184018542942</v>
      </c>
      <c r="E71" s="24">
        <f>IF($B$3="Купи со Сбер Банком !!!",'Расчет кредит'!G68,'Расчет рассрочка-кредит (ануит'!M56)</f>
        <v>2.4597479774278415</v>
      </c>
      <c r="F71" s="25">
        <f>IF($B$3="Купи со Сбер Банком !!!",'Расчет кредит'!H68,'Расчет рассрочка-кредит (ануит'!N56)</f>
        <v>25.235931995970784</v>
      </c>
    </row>
    <row r="72" spans="1:6" ht="15" customHeight="1">
      <c r="A72" s="1"/>
      <c r="B72" s="21">
        <v>55</v>
      </c>
      <c r="C72" s="66">
        <f>IF($B$3="Купи со Сбер Банком !!!",'Расчет кредит'!E69,'Расчет рассрочка-кредит (ануит'!K57)</f>
        <v>143.89222777780995</v>
      </c>
      <c r="D72" s="24">
        <f>IF($B$3="Купи со Сбер Банком !!!",'Расчет кредит'!F69,'Расчет рассрочка-кредит (ануит'!L57)</f>
        <v>23.112322534349939</v>
      </c>
      <c r="E72" s="24">
        <f>IF($B$3="Купи со Сбер Банком !!!",'Расчет кредит'!G69,'Расчет рассрочка-кредит (ануит'!M57)</f>
        <v>2.1236094616208452</v>
      </c>
      <c r="F72" s="25">
        <f>IF($B$3="Купи со Сбер Банком !!!",'Расчет кредит'!H69,'Расчет рассрочка-кредит (ануит'!N57)</f>
        <v>25.235931995970784</v>
      </c>
    </row>
    <row r="73" spans="1:6" ht="15" customHeight="1">
      <c r="A73" s="1"/>
      <c r="B73" s="21">
        <v>56</v>
      </c>
      <c r="C73" s="66">
        <f>IF($B$3="Купи со Сбер Банком !!!",'Расчет кредит'!E70,'Расчет рассрочка-кредит (ануит'!K58)</f>
        <v>120.77990524346001</v>
      </c>
      <c r="D73" s="24">
        <f>IF($B$3="Купи со Сбер Банком !!!",'Расчет кредит'!F70,'Расчет рассрочка-кредит (ануит'!L58)</f>
        <v>23.453421894419385</v>
      </c>
      <c r="E73" s="24">
        <f>IF($B$3="Купи со Сбер Банком !!!",'Расчет кредит'!G70,'Расчет рассрочка-кредит (ануит'!M58)</f>
        <v>1.7825101015513971</v>
      </c>
      <c r="F73" s="25">
        <f>IF($B$3="Купи со Сбер Банком !!!",'Расчет кредит'!H70,'Расчет рассрочка-кредит (ануит'!N58)</f>
        <v>25.235931995970784</v>
      </c>
    </row>
    <row r="74" spans="1:6" ht="15" customHeight="1">
      <c r="A74" s="1"/>
      <c r="B74" s="21">
        <v>57</v>
      </c>
      <c r="C74" s="66">
        <f>IF($B$3="Купи со Сбер Банком !!!",'Расчет кредит'!E71,'Расчет рассрочка-кредит (ануит'!K59)</f>
        <v>97.326483349040615</v>
      </c>
      <c r="D74" s="24">
        <f>IF($B$3="Купи со Сбер Банком !!!",'Расчет кредит'!F71,'Расчет рассрочка-кредит (ануит'!L59)</f>
        <v>23.799555312544527</v>
      </c>
      <c r="E74" s="24">
        <f>IF($B$3="Купи со Сбер Банком !!!",'Расчет кредит'!G71,'Расчет рассрочка-кредит (ануит'!M59)</f>
        <v>1.4363766834262577</v>
      </c>
      <c r="F74" s="25">
        <f>IF($B$3="Купи со Сбер Банком !!!",'Расчет кредит'!H71,'Расчет рассрочка-кредит (ануит'!N59)</f>
        <v>25.235931995970784</v>
      </c>
    </row>
    <row r="75" spans="1:6" ht="15" customHeight="1">
      <c r="A75" s="1"/>
      <c r="B75" s="21">
        <v>58</v>
      </c>
      <c r="C75" s="66">
        <f>IF($B$3="Купи со Сбер Банком !!!",'Расчет кредит'!E72,'Расчет рассрочка-кредит (ануит'!K60)</f>
        <v>73.526928036496088</v>
      </c>
      <c r="D75" s="24">
        <f>IF($B$3="Купи со Сбер Банком !!!",'Расчет кредит'!F72,'Расчет рассрочка-кредит (ануит'!L60)</f>
        <v>24.150797083032163</v>
      </c>
      <c r="E75" s="24">
        <f>IF($B$3="Купи со Сбер Банком !!!",'Расчет кредит'!G72,'Расчет рассрочка-кредит (ануит'!M60)</f>
        <v>1.0851349129386214</v>
      </c>
      <c r="F75" s="25">
        <f>IF($B$3="Купи со Сбер Банком !!!",'Расчет кредит'!H72,'Расчет рассрочка-кредит (ануит'!N60)</f>
        <v>25.235931995970784</v>
      </c>
    </row>
    <row r="76" spans="1:6" ht="15" customHeight="1">
      <c r="A76" s="1"/>
      <c r="B76" s="21">
        <v>59</v>
      </c>
      <c r="C76" s="66">
        <f>IF($B$3="Купи со Сбер Банком !!!",'Расчет кредит'!E73,'Расчет рассрочка-кредит (ануит'!K61)</f>
        <v>49.376130953463928</v>
      </c>
      <c r="D76" s="24">
        <f>IF($B$3="Купи со Сбер Банком !!!",'Расчет кредит'!F73,'Расчет рассрочка-кредит (ануит'!L61)</f>
        <v>24.507222596649246</v>
      </c>
      <c r="E76" s="24">
        <f>IF($B$3="Купи со Сбер Банком !!!",'Расчет кредит'!G73,'Расчет рассрочка-кредит (ануит'!M61)</f>
        <v>0.72870939932153855</v>
      </c>
      <c r="F76" s="25">
        <f>IF($B$3="Купи со Сбер Банком !!!",'Расчет кредит'!H73,'Расчет рассрочка-кредит (ануит'!N61)</f>
        <v>25.235931995970784</v>
      </c>
    </row>
    <row r="77" spans="1:6" ht="15" customHeight="1">
      <c r="A77" s="1"/>
      <c r="B77" s="21">
        <v>60</v>
      </c>
      <c r="C77" s="66">
        <f>IF($B$3="Купи со Сбер Банком !!!",'Расчет кредит'!E74,'Расчет рассрочка-кредит (ануит'!K62)</f>
        <v>24.868908356814682</v>
      </c>
      <c r="D77" s="24">
        <f>IF($B$3="Купи со Сбер Банком !!!",'Расчет кредит'!F74,'Расчет рассрочка-кредит (ануит'!L62)</f>
        <v>24.868908356804795</v>
      </c>
      <c r="E77" s="24">
        <f>IF($B$3="Купи со Сбер Банком !!!",'Расчет кредит'!G74,'Расчет рассрочка-кредит (ануит'!M62)</f>
        <v>0.36702363916599007</v>
      </c>
      <c r="F77" s="25">
        <f>IF($B$3="Купи со Сбер Банком !!!",'Расчет кредит'!H74,'Расчет рассрочка-кредит (ануит'!N62)</f>
        <v>25.235931995970784</v>
      </c>
    </row>
    <row r="78" spans="1:6" ht="15" customHeight="1">
      <c r="A78" s="1"/>
      <c r="B78" s="21"/>
      <c r="C78" s="67"/>
      <c r="D78" s="40">
        <f>SUM(D18:D77)</f>
        <v>999.99999999999</v>
      </c>
      <c r="E78" s="40"/>
      <c r="F78" s="40">
        <f>SUM(F18:F77)</f>
        <v>1514.155919758246</v>
      </c>
    </row>
    <row r="79" spans="1:6" ht="15" customHeight="1">
      <c r="A79" s="1"/>
      <c r="B79" s="23"/>
      <c r="C79" s="23"/>
      <c r="D79" s="23"/>
      <c r="E79" s="2"/>
      <c r="F79" s="23"/>
    </row>
    <row r="80" spans="1:6" ht="15" customHeight="1">
      <c r="A80" s="1"/>
      <c r="B80" s="23"/>
      <c r="C80" s="23"/>
      <c r="D80" s="23"/>
      <c r="E80" s="23"/>
      <c r="F80" s="23"/>
    </row>
    <row r="81" spans="1:6" ht="15" customHeight="1">
      <c r="A81" s="1"/>
      <c r="B81" s="23"/>
      <c r="C81" s="23"/>
      <c r="D81" s="23"/>
      <c r="E81" s="23"/>
      <c r="F81" s="23"/>
    </row>
    <row r="82" spans="1:6" ht="15" customHeight="1">
      <c r="A82" s="1"/>
      <c r="B82" s="23"/>
      <c r="C82" s="23"/>
      <c r="D82" s="23"/>
      <c r="E82" s="1"/>
      <c r="F82" s="23"/>
    </row>
    <row r="83" spans="1:6" ht="15" customHeight="1">
      <c r="A83" s="1"/>
      <c r="B83" s="23"/>
      <c r="C83" s="23"/>
      <c r="D83" s="23"/>
      <c r="E83" s="23"/>
      <c r="F83" s="23"/>
    </row>
    <row r="84" spans="1:6" ht="15" customHeight="1">
      <c r="A84" s="1"/>
      <c r="B84" s="23"/>
      <c r="C84" s="23"/>
      <c r="D84" s="23"/>
      <c r="E84" s="1"/>
      <c r="F84" s="23"/>
    </row>
    <row r="85" spans="1:6" ht="15" customHeight="1">
      <c r="A85" s="1"/>
      <c r="B85" s="23"/>
      <c r="C85" s="23"/>
      <c r="D85" s="23"/>
      <c r="E85" s="23"/>
      <c r="F85" s="23"/>
    </row>
    <row r="86" spans="1:6" ht="15" customHeight="1">
      <c r="A86" s="1"/>
      <c r="B86" s="23"/>
      <c r="C86" s="23"/>
      <c r="D86" s="23"/>
      <c r="E86" s="23"/>
      <c r="F86" s="23"/>
    </row>
    <row r="87" spans="1:6" ht="15" customHeight="1">
      <c r="A87" s="1"/>
      <c r="B87" s="23"/>
      <c r="C87" s="23"/>
      <c r="D87" s="23"/>
      <c r="E87" s="23"/>
      <c r="F87" s="23"/>
    </row>
    <row r="88" spans="1:6" ht="15" customHeight="1">
      <c r="A88" s="1"/>
      <c r="B88" s="23"/>
      <c r="C88" s="23"/>
      <c r="D88" s="23"/>
      <c r="E88" s="23"/>
      <c r="F88" s="23"/>
    </row>
    <row r="89" spans="1:6" ht="15" customHeight="1">
      <c r="A89" s="1"/>
      <c r="B89" s="23"/>
      <c r="C89" s="23"/>
      <c r="D89" s="23"/>
      <c r="E89" s="23"/>
      <c r="F89" s="23"/>
    </row>
    <row r="90" spans="1:6" ht="15" customHeight="1">
      <c r="A90" s="1"/>
      <c r="B90" s="23"/>
      <c r="C90" s="23"/>
      <c r="D90" s="23"/>
      <c r="E90" s="23"/>
      <c r="F90" s="23"/>
    </row>
    <row r="91" spans="1:6" ht="15" customHeight="1">
      <c r="A91" s="1"/>
      <c r="B91" s="23"/>
      <c r="C91" s="23"/>
      <c r="D91" s="23"/>
      <c r="E91" s="23"/>
      <c r="F91" s="23"/>
    </row>
    <row r="92" spans="1:6" ht="15" customHeight="1">
      <c r="A92" s="1"/>
      <c r="B92" s="23"/>
      <c r="C92" s="23"/>
      <c r="D92" s="23"/>
      <c r="E92" s="23"/>
      <c r="F92" s="23"/>
    </row>
    <row r="93" spans="1:6" ht="15" customHeight="1">
      <c r="A93" s="1"/>
      <c r="B93" s="23"/>
      <c r="C93" s="23"/>
      <c r="D93" s="23"/>
      <c r="E93" s="23"/>
      <c r="F93" s="23"/>
    </row>
    <row r="94" spans="1:6" ht="15" customHeight="1">
      <c r="A94" s="1"/>
      <c r="B94" s="23"/>
      <c r="C94" s="23"/>
      <c r="D94" s="23"/>
      <c r="E94" s="23"/>
      <c r="F94" s="23"/>
    </row>
    <row r="95" spans="1:6" ht="15" customHeight="1">
      <c r="A95" s="1"/>
      <c r="B95" s="23"/>
      <c r="C95" s="23"/>
      <c r="D95" s="23"/>
      <c r="E95" s="23"/>
      <c r="F95" s="23"/>
    </row>
    <row r="96" spans="1:6" ht="15" customHeight="1">
      <c r="A96" s="1"/>
      <c r="B96" s="23"/>
      <c r="C96" s="23"/>
      <c r="D96" s="23"/>
      <c r="E96" s="23"/>
      <c r="F96" s="23"/>
    </row>
    <row r="97" spans="1:6" ht="15" customHeight="1">
      <c r="A97" s="1"/>
      <c r="B97" s="23"/>
      <c r="C97" s="23"/>
      <c r="D97" s="23"/>
      <c r="E97" s="23"/>
      <c r="F97" s="23"/>
    </row>
    <row r="98" spans="1:6" ht="15" customHeight="1">
      <c r="A98" s="1"/>
      <c r="B98" s="23"/>
      <c r="C98" s="23"/>
      <c r="D98" s="23"/>
      <c r="E98" s="23"/>
      <c r="F98" s="23"/>
    </row>
    <row r="99" spans="1:6" ht="15" customHeight="1">
      <c r="A99" s="1"/>
      <c r="B99" s="23"/>
      <c r="C99" s="23"/>
      <c r="D99" s="23"/>
      <c r="E99" s="23"/>
      <c r="F99" s="23"/>
    </row>
    <row r="100" spans="1:6" ht="15" customHeight="1">
      <c r="A100" s="1"/>
      <c r="B100" s="23"/>
      <c r="C100" s="23"/>
      <c r="D100" s="23"/>
      <c r="E100" s="23"/>
      <c r="F100" s="23"/>
    </row>
    <row r="101" spans="1:6" ht="15" customHeight="1">
      <c r="A101" s="1"/>
      <c r="B101" s="23"/>
      <c r="C101" s="23"/>
      <c r="D101" s="23"/>
      <c r="E101" s="23"/>
      <c r="F101" s="23"/>
    </row>
    <row r="102" spans="1:6" ht="15" customHeight="1">
      <c r="A102" s="1"/>
      <c r="B102" s="23"/>
      <c r="C102" s="23"/>
      <c r="D102" s="23"/>
      <c r="E102" s="23"/>
      <c r="F102" s="23"/>
    </row>
    <row r="103" spans="1:6" ht="15" customHeight="1">
      <c r="A103" s="1"/>
      <c r="B103" s="23"/>
      <c r="C103" s="23"/>
      <c r="D103" s="23"/>
      <c r="E103" s="23"/>
      <c r="F103" s="23"/>
    </row>
    <row r="104" spans="1:6" ht="15" customHeight="1">
      <c r="A104" s="1"/>
      <c r="B104" s="23"/>
      <c r="C104" s="23"/>
      <c r="D104" s="23"/>
      <c r="E104" s="23"/>
      <c r="F104" s="23"/>
    </row>
    <row r="105" spans="1:6" ht="15" customHeight="1">
      <c r="A105" s="1"/>
      <c r="B105" s="23"/>
      <c r="C105" s="23"/>
      <c r="D105" s="23"/>
      <c r="E105" s="23"/>
      <c r="F105" s="23"/>
    </row>
    <row r="106" spans="1:6" ht="15" customHeight="1">
      <c r="A106" s="1"/>
      <c r="B106" s="23"/>
      <c r="C106" s="23"/>
      <c r="D106" s="23"/>
      <c r="E106" s="23"/>
      <c r="F106" s="23"/>
    </row>
    <row r="107" spans="1:6" ht="15" customHeight="1">
      <c r="A107" s="1"/>
      <c r="B107" s="23"/>
      <c r="C107" s="23"/>
      <c r="D107" s="23"/>
      <c r="E107" s="23"/>
      <c r="F107" s="23"/>
    </row>
    <row r="108" spans="1:6" ht="15" customHeight="1">
      <c r="A108" s="1"/>
      <c r="B108" s="23"/>
      <c r="C108" s="23"/>
      <c r="D108" s="23"/>
      <c r="E108" s="23"/>
      <c r="F108" s="23"/>
    </row>
    <row r="109" spans="1:6" ht="15" customHeight="1">
      <c r="A109" s="1"/>
      <c r="B109" s="23"/>
      <c r="C109" s="23"/>
      <c r="D109" s="23"/>
      <c r="E109" s="23"/>
      <c r="F109" s="23"/>
    </row>
    <row r="110" spans="1:6" ht="15" customHeight="1">
      <c r="A110" s="1"/>
      <c r="B110" s="23"/>
      <c r="C110" s="23"/>
      <c r="D110" s="23"/>
      <c r="E110" s="23"/>
      <c r="F110" s="23"/>
    </row>
    <row r="111" spans="1:6" ht="15" customHeight="1">
      <c r="A111" s="1"/>
      <c r="B111" s="23"/>
      <c r="C111" s="23"/>
      <c r="D111" s="23"/>
      <c r="E111" s="23"/>
      <c r="F111" s="23"/>
    </row>
    <row r="112" spans="1:6" ht="15" customHeight="1">
      <c r="A112" s="1"/>
      <c r="B112" s="23"/>
      <c r="C112" s="23"/>
      <c r="D112" s="23"/>
      <c r="E112" s="23"/>
      <c r="F112" s="23"/>
    </row>
    <row r="113" spans="1:6" ht="15" customHeight="1">
      <c r="A113" s="1"/>
      <c r="B113" s="23"/>
      <c r="C113" s="23"/>
      <c r="D113" s="23"/>
      <c r="E113" s="23"/>
      <c r="F113" s="23"/>
    </row>
    <row r="114" spans="1:6" ht="15" customHeight="1">
      <c r="A114" s="1"/>
      <c r="B114" s="23"/>
      <c r="C114" s="23"/>
      <c r="D114" s="23"/>
      <c r="E114" s="23"/>
      <c r="F114" s="23"/>
    </row>
    <row r="115" spans="1:6" ht="15" customHeight="1">
      <c r="A115" s="1"/>
      <c r="B115" s="23"/>
      <c r="C115" s="23"/>
      <c r="D115" s="23"/>
      <c r="E115" s="23"/>
      <c r="F115" s="23"/>
    </row>
    <row r="116" spans="1:6" ht="15" customHeight="1">
      <c r="A116" s="1"/>
      <c r="B116" s="23"/>
      <c r="C116" s="23"/>
      <c r="D116" s="23"/>
      <c r="E116" s="23"/>
      <c r="F116" s="23"/>
    </row>
    <row r="117" spans="1:6" ht="15" customHeight="1">
      <c r="A117" s="1"/>
      <c r="B117" s="23"/>
      <c r="C117" s="23"/>
      <c r="D117" s="23"/>
      <c r="E117" s="23"/>
      <c r="F117" s="23"/>
    </row>
    <row r="118" spans="1:6" ht="15" customHeight="1">
      <c r="A118" s="1"/>
      <c r="B118" s="23"/>
      <c r="C118" s="23"/>
      <c r="D118" s="23"/>
      <c r="E118" s="23"/>
      <c r="F118" s="23"/>
    </row>
    <row r="119" spans="1:6" ht="15" customHeight="1">
      <c r="A119" s="1"/>
      <c r="B119" s="23"/>
      <c r="C119" s="23"/>
      <c r="D119" s="23"/>
      <c r="E119" s="23"/>
      <c r="F119" s="23"/>
    </row>
    <row r="120" spans="1:6" ht="15" customHeight="1">
      <c r="A120" s="1"/>
      <c r="B120" s="23"/>
      <c r="C120" s="23"/>
      <c r="D120" s="23"/>
      <c r="E120" s="23"/>
      <c r="F120" s="23"/>
    </row>
    <row r="121" spans="1:6" ht="15" customHeight="1">
      <c r="A121" s="1"/>
      <c r="B121" s="23"/>
      <c r="C121" s="23"/>
      <c r="D121" s="23"/>
      <c r="E121" s="23"/>
      <c r="F121" s="23"/>
    </row>
    <row r="122" spans="1:6" ht="15" customHeight="1">
      <c r="A122" s="1"/>
      <c r="B122" s="23"/>
      <c r="C122" s="23"/>
      <c r="D122" s="23"/>
      <c r="E122" s="23"/>
      <c r="F122" s="23"/>
    </row>
    <row r="123" spans="1:6" ht="15" customHeight="1">
      <c r="A123" s="1"/>
      <c r="B123" s="23"/>
      <c r="C123" s="23"/>
      <c r="D123" s="23"/>
      <c r="E123" s="23"/>
      <c r="F123" s="23"/>
    </row>
    <row r="124" spans="1:6" ht="15" customHeight="1">
      <c r="A124" s="1"/>
      <c r="B124" s="23"/>
      <c r="C124" s="23"/>
      <c r="D124" s="23"/>
      <c r="E124" s="23"/>
      <c r="F124" s="23"/>
    </row>
    <row r="125" spans="1:6" ht="15" customHeight="1">
      <c r="A125" s="1"/>
      <c r="B125" s="23"/>
      <c r="C125" s="23"/>
      <c r="D125" s="23"/>
      <c r="E125" s="23"/>
      <c r="F125" s="23"/>
    </row>
    <row r="126" spans="1:6" ht="15" customHeight="1">
      <c r="A126" s="1"/>
      <c r="B126" s="23"/>
      <c r="C126" s="23"/>
      <c r="D126" s="23"/>
      <c r="E126" s="23"/>
      <c r="F126" s="23"/>
    </row>
    <row r="127" spans="1:6" ht="15" customHeight="1">
      <c r="A127" s="1"/>
      <c r="B127" s="23"/>
      <c r="C127" s="23"/>
      <c r="D127" s="23"/>
      <c r="E127" s="23"/>
      <c r="F127" s="23"/>
    </row>
    <row r="128" spans="1:6" ht="15" customHeight="1">
      <c r="A128" s="1"/>
      <c r="B128" s="23"/>
      <c r="C128" s="23"/>
      <c r="D128" s="23"/>
      <c r="E128" s="23"/>
      <c r="F128" s="23"/>
    </row>
    <row r="129" spans="1:6" ht="15" customHeight="1">
      <c r="A129" s="1"/>
      <c r="B129" s="23"/>
      <c r="C129" s="23"/>
      <c r="D129" s="23"/>
      <c r="E129" s="23"/>
      <c r="F129" s="23"/>
    </row>
    <row r="130" spans="1:6" ht="15" customHeight="1">
      <c r="A130" s="1"/>
      <c r="B130" s="23"/>
      <c r="C130" s="23"/>
      <c r="D130" s="23"/>
      <c r="E130" s="23"/>
      <c r="F130" s="23"/>
    </row>
    <row r="131" spans="1:6" ht="15" customHeight="1">
      <c r="A131" s="1"/>
      <c r="B131" s="23"/>
      <c r="C131" s="23"/>
      <c r="D131" s="23"/>
      <c r="E131" s="23"/>
      <c r="F131" s="23"/>
    </row>
    <row r="132" spans="1:6" ht="15" customHeight="1">
      <c r="A132" s="1"/>
      <c r="B132" s="23"/>
      <c r="C132" s="23"/>
      <c r="D132" s="23"/>
      <c r="E132" s="23"/>
      <c r="F132" s="23"/>
    </row>
    <row r="133" spans="1:6" ht="15" customHeight="1">
      <c r="A133" s="1"/>
      <c r="B133" s="23"/>
      <c r="C133" s="23"/>
      <c r="D133" s="23"/>
      <c r="E133" s="23"/>
      <c r="F133" s="23"/>
    </row>
    <row r="134" spans="1:6" ht="15" customHeight="1">
      <c r="A134" s="1"/>
      <c r="B134" s="23"/>
      <c r="C134" s="23"/>
      <c r="D134" s="23"/>
      <c r="E134" s="23"/>
      <c r="F134" s="23"/>
    </row>
    <row r="135" spans="1:6" ht="15" customHeight="1">
      <c r="A135" s="1"/>
      <c r="B135" s="23"/>
      <c r="C135" s="23"/>
      <c r="D135" s="23"/>
      <c r="E135" s="23"/>
      <c r="F135" s="23"/>
    </row>
    <row r="136" spans="1:6" ht="15" customHeight="1">
      <c r="A136" s="1"/>
      <c r="B136" s="23"/>
      <c r="C136" s="23"/>
      <c r="D136" s="23"/>
      <c r="E136" s="23"/>
      <c r="F136" s="23"/>
    </row>
    <row r="137" spans="1:6" ht="15" customHeight="1">
      <c r="A137" s="1"/>
      <c r="B137" s="23"/>
      <c r="C137" s="23"/>
      <c r="D137" s="23"/>
      <c r="E137" s="23"/>
      <c r="F137" s="23"/>
    </row>
    <row r="138" spans="1:6" ht="15" customHeight="1">
      <c r="A138" s="1"/>
      <c r="B138" s="23"/>
      <c r="C138" s="23"/>
      <c r="D138" s="23"/>
      <c r="E138" s="23"/>
      <c r="F138" s="23"/>
    </row>
    <row r="139" spans="1:6" ht="15" customHeight="1">
      <c r="A139" s="1"/>
      <c r="B139" s="23"/>
      <c r="C139" s="23"/>
      <c r="D139" s="23"/>
      <c r="E139" s="23"/>
      <c r="F139" s="23"/>
    </row>
    <row r="140" spans="1:6" ht="15" customHeight="1">
      <c r="A140" s="1"/>
      <c r="B140" s="23"/>
      <c r="C140" s="23"/>
      <c r="D140" s="23"/>
      <c r="E140" s="23"/>
      <c r="F140" s="23"/>
    </row>
    <row r="141" spans="1:6" ht="15" customHeight="1">
      <c r="A141" s="1"/>
      <c r="B141" s="23"/>
      <c r="C141" s="23"/>
      <c r="D141" s="23"/>
      <c r="E141" s="23"/>
      <c r="F141" s="23"/>
    </row>
    <row r="142" spans="1:6" ht="15" customHeight="1">
      <c r="A142" s="1"/>
      <c r="B142" s="23"/>
      <c r="C142" s="23"/>
      <c r="D142" s="23"/>
      <c r="E142" s="23"/>
      <c r="F142" s="23"/>
    </row>
    <row r="143" spans="1:6" ht="15" customHeight="1">
      <c r="A143" s="1"/>
      <c r="B143" s="23"/>
      <c r="C143" s="23"/>
      <c r="D143" s="23"/>
      <c r="E143" s="23"/>
      <c r="F143" s="23"/>
    </row>
    <row r="144" spans="1:6" ht="15" customHeight="1">
      <c r="A144" s="1"/>
      <c r="B144" s="23"/>
      <c r="C144" s="23"/>
      <c r="D144" s="23"/>
      <c r="E144" s="23"/>
      <c r="F144" s="23"/>
    </row>
    <row r="145" spans="1:6" ht="15" customHeight="1">
      <c r="A145" s="1"/>
      <c r="B145" s="23"/>
      <c r="C145" s="23"/>
      <c r="D145" s="23"/>
      <c r="E145" s="23"/>
      <c r="F145" s="23"/>
    </row>
    <row r="146" spans="1:6" ht="15" customHeight="1">
      <c r="A146" s="1"/>
      <c r="B146" s="23"/>
      <c r="C146" s="23"/>
      <c r="D146" s="23"/>
      <c r="E146" s="23"/>
      <c r="F146" s="23"/>
    </row>
    <row r="147" spans="1:6" ht="15" customHeight="1">
      <c r="A147" s="1"/>
      <c r="B147" s="23"/>
      <c r="C147" s="23"/>
      <c r="D147" s="23"/>
      <c r="E147" s="23"/>
      <c r="F147" s="23"/>
    </row>
    <row r="148" spans="1:6" ht="15" customHeight="1">
      <c r="A148" s="1"/>
      <c r="B148" s="23"/>
      <c r="C148" s="23"/>
      <c r="D148" s="23"/>
      <c r="E148" s="23"/>
      <c r="F148" s="23"/>
    </row>
    <row r="149" spans="1:6" ht="15" customHeight="1">
      <c r="A149" s="1"/>
      <c r="B149" s="23"/>
      <c r="C149" s="23"/>
      <c r="D149" s="23"/>
      <c r="E149" s="23"/>
      <c r="F149" s="23"/>
    </row>
    <row r="150" spans="1:6" ht="15" customHeight="1">
      <c r="A150" s="1"/>
      <c r="B150" s="23"/>
      <c r="C150" s="23"/>
      <c r="D150" s="23"/>
      <c r="E150" s="23"/>
      <c r="F150" s="23"/>
    </row>
    <row r="151" spans="1:6" ht="15" customHeight="1">
      <c r="A151" s="1"/>
      <c r="B151" s="23"/>
      <c r="C151" s="23"/>
      <c r="D151" s="23"/>
      <c r="E151" s="23"/>
      <c r="F151" s="23"/>
    </row>
    <row r="152" spans="1:6" ht="15" customHeight="1">
      <c r="A152" s="1"/>
      <c r="B152" s="23"/>
      <c r="C152" s="23"/>
      <c r="D152" s="23"/>
      <c r="E152" s="23"/>
      <c r="F152" s="23"/>
    </row>
    <row r="153" spans="1:6" ht="15" customHeight="1">
      <c r="A153" s="1"/>
      <c r="B153" s="23"/>
      <c r="C153" s="23"/>
      <c r="D153" s="23"/>
      <c r="E153" s="23"/>
      <c r="F153" s="23"/>
    </row>
    <row r="154" spans="1:6" ht="15" customHeight="1">
      <c r="A154" s="1"/>
      <c r="B154" s="23"/>
      <c r="C154" s="23"/>
      <c r="D154" s="23"/>
      <c r="E154" s="23"/>
      <c r="F154" s="23"/>
    </row>
    <row r="155" spans="1:6" ht="15" customHeight="1">
      <c r="A155" s="1"/>
      <c r="B155" s="23"/>
      <c r="C155" s="23"/>
      <c r="D155" s="23"/>
      <c r="E155" s="23"/>
      <c r="F155" s="23"/>
    </row>
    <row r="156" spans="1:6" ht="15" customHeight="1">
      <c r="A156" s="1"/>
      <c r="B156" s="23"/>
      <c r="C156" s="23"/>
      <c r="D156" s="23"/>
      <c r="E156" s="23"/>
      <c r="F156" s="23"/>
    </row>
    <row r="157" spans="1:6" ht="15" customHeight="1">
      <c r="A157" s="1"/>
      <c r="B157" s="23"/>
      <c r="C157" s="23"/>
      <c r="D157" s="23"/>
      <c r="E157" s="23"/>
      <c r="F157" s="23"/>
    </row>
    <row r="158" spans="1:6" ht="15" customHeight="1">
      <c r="A158" s="1"/>
      <c r="B158" s="23"/>
      <c r="C158" s="23"/>
      <c r="D158" s="23"/>
      <c r="E158" s="23"/>
      <c r="F158" s="23"/>
    </row>
    <row r="159" spans="1:6" ht="15" customHeight="1">
      <c r="A159" s="1"/>
      <c r="B159" s="23"/>
      <c r="C159" s="23"/>
      <c r="D159" s="23"/>
      <c r="E159" s="23"/>
      <c r="F159" s="23"/>
    </row>
    <row r="160" spans="1:6" ht="15" customHeight="1">
      <c r="A160" s="1"/>
      <c r="B160" s="23"/>
      <c r="C160" s="23"/>
      <c r="D160" s="23"/>
      <c r="E160" s="23"/>
      <c r="F160" s="23"/>
    </row>
    <row r="161" spans="1:6" ht="15" customHeight="1">
      <c r="A161" s="1"/>
      <c r="B161" s="23"/>
      <c r="C161" s="23"/>
      <c r="D161" s="23"/>
      <c r="E161" s="23"/>
      <c r="F161" s="23"/>
    </row>
    <row r="162" spans="1:6" ht="15" customHeight="1">
      <c r="A162" s="1"/>
      <c r="B162" s="23"/>
      <c r="C162" s="23"/>
      <c r="D162" s="23"/>
      <c r="E162" s="23"/>
      <c r="F162" s="23"/>
    </row>
    <row r="163" spans="1:6" ht="15" customHeight="1">
      <c r="A163" s="1"/>
      <c r="B163" s="23"/>
      <c r="C163" s="23"/>
      <c r="D163" s="23"/>
      <c r="E163" s="23"/>
      <c r="F163" s="23"/>
    </row>
    <row r="164" spans="1:6" ht="15" customHeight="1">
      <c r="A164" s="1"/>
      <c r="B164" s="23"/>
      <c r="C164" s="23"/>
      <c r="D164" s="23"/>
      <c r="E164" s="23"/>
      <c r="F164" s="23"/>
    </row>
    <row r="165" spans="1:6" ht="15" customHeight="1">
      <c r="A165" s="1"/>
      <c r="B165" s="23"/>
      <c r="C165" s="23"/>
      <c r="D165" s="23"/>
      <c r="E165" s="23"/>
      <c r="F165" s="23"/>
    </row>
    <row r="166" spans="1:6" ht="15" customHeight="1">
      <c r="A166" s="1"/>
      <c r="B166" s="23"/>
      <c r="C166" s="23"/>
      <c r="D166" s="23"/>
      <c r="E166" s="23"/>
      <c r="F166" s="23"/>
    </row>
    <row r="167" spans="1:6" ht="15" customHeight="1">
      <c r="A167" s="1"/>
      <c r="B167" s="23"/>
      <c r="C167" s="23"/>
      <c r="D167" s="23"/>
      <c r="E167" s="23"/>
      <c r="F167" s="23"/>
    </row>
    <row r="168" spans="1:6" ht="15" customHeight="1">
      <c r="A168" s="1"/>
      <c r="B168" s="23"/>
      <c r="C168" s="23"/>
      <c r="D168" s="23"/>
      <c r="E168" s="23"/>
      <c r="F168" s="23"/>
    </row>
    <row r="169" spans="1:6" ht="15" customHeight="1">
      <c r="A169" s="1"/>
      <c r="B169" s="23"/>
      <c r="C169" s="23"/>
      <c r="D169" s="23"/>
      <c r="E169" s="23"/>
      <c r="F169" s="23"/>
    </row>
    <row r="170" spans="1:6" ht="15" customHeight="1">
      <c r="A170" s="1"/>
      <c r="B170" s="23"/>
      <c r="C170" s="23"/>
      <c r="D170" s="23"/>
      <c r="E170" s="23"/>
      <c r="F170" s="23"/>
    </row>
    <row r="171" spans="1:6" ht="15" customHeight="1">
      <c r="A171" s="1"/>
      <c r="B171" s="23"/>
      <c r="C171" s="23"/>
      <c r="D171" s="23"/>
      <c r="E171" s="23"/>
      <c r="F171" s="23"/>
    </row>
    <row r="172" spans="1:6" ht="15" customHeight="1">
      <c r="A172" s="1"/>
      <c r="B172" s="23"/>
      <c r="C172" s="23"/>
      <c r="D172" s="23"/>
      <c r="E172" s="23"/>
      <c r="F172" s="23"/>
    </row>
    <row r="173" spans="1:6" ht="15" customHeight="1">
      <c r="A173" s="1"/>
      <c r="B173" s="23"/>
      <c r="C173" s="23"/>
      <c r="D173" s="23"/>
      <c r="E173" s="23"/>
      <c r="F173" s="23"/>
    </row>
    <row r="174" spans="1:6" ht="15" customHeight="1">
      <c r="A174" s="1"/>
      <c r="B174" s="23"/>
      <c r="C174" s="23"/>
      <c r="D174" s="23"/>
      <c r="E174" s="23"/>
      <c r="F174" s="23"/>
    </row>
    <row r="175" spans="1:6" ht="15" customHeight="1">
      <c r="A175" s="1"/>
      <c r="B175" s="23"/>
      <c r="C175" s="23"/>
      <c r="D175" s="23"/>
      <c r="E175" s="23"/>
      <c r="F175" s="23"/>
    </row>
    <row r="176" spans="1:6" ht="15" customHeight="1">
      <c r="A176" s="1"/>
      <c r="B176" s="23"/>
      <c r="C176" s="23"/>
      <c r="D176" s="23"/>
      <c r="E176" s="23"/>
      <c r="F176" s="23"/>
    </row>
    <row r="177" spans="1:6" ht="15" customHeight="1">
      <c r="A177" s="1"/>
      <c r="B177" s="23"/>
      <c r="C177" s="23"/>
      <c r="D177" s="23"/>
      <c r="E177" s="23"/>
      <c r="F177" s="23"/>
    </row>
    <row r="178" spans="1:6" ht="15" customHeight="1">
      <c r="A178" s="1"/>
      <c r="B178" s="23"/>
      <c r="C178" s="23"/>
      <c r="D178" s="23"/>
      <c r="E178" s="23"/>
      <c r="F178" s="23"/>
    </row>
    <row r="179" spans="1:6" ht="15" customHeight="1">
      <c r="A179" s="1"/>
      <c r="B179" s="23"/>
      <c r="C179" s="23"/>
      <c r="D179" s="23"/>
      <c r="E179" s="23"/>
      <c r="F179" s="23"/>
    </row>
    <row r="180" spans="1:6" ht="15" customHeight="1">
      <c r="A180" s="1"/>
      <c r="B180" s="23"/>
      <c r="C180" s="23"/>
      <c r="D180" s="23"/>
      <c r="E180" s="23"/>
      <c r="F180" s="23"/>
    </row>
    <row r="181" spans="1:6" ht="15" customHeight="1">
      <c r="A181" s="1"/>
      <c r="B181" s="23"/>
      <c r="C181" s="23"/>
      <c r="D181" s="23"/>
      <c r="E181" s="23"/>
      <c r="F181" s="23"/>
    </row>
    <row r="182" spans="1:6" ht="15" customHeight="1">
      <c r="A182" s="1"/>
      <c r="B182" s="23"/>
      <c r="C182" s="23"/>
      <c r="D182" s="23"/>
      <c r="E182" s="23"/>
      <c r="F182" s="23"/>
    </row>
    <row r="183" spans="1:6" ht="15" customHeight="1">
      <c r="A183" s="1"/>
      <c r="B183" s="23"/>
      <c r="C183" s="23"/>
      <c r="D183" s="23"/>
      <c r="E183" s="23"/>
      <c r="F183" s="23"/>
    </row>
    <row r="184" spans="1:6" ht="15" customHeight="1">
      <c r="A184" s="1"/>
      <c r="B184" s="23"/>
      <c r="C184" s="23"/>
      <c r="D184" s="23"/>
      <c r="E184" s="23"/>
      <c r="F184" s="23"/>
    </row>
    <row r="185" spans="1:6" ht="15" customHeight="1">
      <c r="A185" s="1"/>
      <c r="B185" s="23"/>
      <c r="C185" s="23"/>
      <c r="D185" s="23"/>
      <c r="E185" s="23"/>
      <c r="F185" s="23"/>
    </row>
    <row r="186" spans="1:6" ht="15" customHeight="1">
      <c r="A186" s="1"/>
      <c r="B186" s="23"/>
      <c r="C186" s="23"/>
      <c r="D186" s="23"/>
      <c r="E186" s="23"/>
      <c r="F186" s="23"/>
    </row>
    <row r="187" spans="1:6" ht="15" customHeight="1">
      <c r="A187" s="1"/>
      <c r="B187" s="23"/>
      <c r="C187" s="23"/>
      <c r="D187" s="23"/>
      <c r="E187" s="23"/>
      <c r="F187" s="23"/>
    </row>
    <row r="188" spans="1:6" ht="15" customHeight="1">
      <c r="A188" s="1"/>
      <c r="B188" s="23"/>
      <c r="C188" s="23"/>
      <c r="D188" s="23"/>
      <c r="E188" s="23"/>
      <c r="F188" s="23"/>
    </row>
    <row r="189" spans="1:6" ht="15" customHeight="1">
      <c r="A189" s="1"/>
      <c r="B189" s="23"/>
      <c r="C189" s="23"/>
      <c r="D189" s="23"/>
      <c r="E189" s="23"/>
      <c r="F189" s="23"/>
    </row>
    <row r="190" spans="1:6" ht="15" customHeight="1">
      <c r="A190" s="1"/>
      <c r="B190" s="23"/>
      <c r="C190" s="23"/>
      <c r="D190" s="23"/>
      <c r="E190" s="23"/>
      <c r="F190" s="23"/>
    </row>
    <row r="191" spans="1:6" ht="15" customHeight="1">
      <c r="A191" s="1"/>
      <c r="B191" s="23"/>
      <c r="C191" s="23"/>
      <c r="D191" s="23"/>
      <c r="E191" s="23"/>
      <c r="F191" s="23"/>
    </row>
    <row r="192" spans="1:6" ht="15" customHeight="1">
      <c r="A192" s="1"/>
      <c r="B192" s="23"/>
      <c r="C192" s="23"/>
      <c r="D192" s="23"/>
      <c r="E192" s="23"/>
      <c r="F192" s="23"/>
    </row>
    <row r="193" spans="1:6" ht="15" customHeight="1">
      <c r="A193" s="1"/>
      <c r="B193" s="23"/>
      <c r="C193" s="23"/>
      <c r="D193" s="23"/>
      <c r="E193" s="23"/>
      <c r="F193" s="23"/>
    </row>
    <row r="194" spans="1:6" ht="15" customHeight="1">
      <c r="A194" s="1"/>
      <c r="B194" s="23"/>
      <c r="C194" s="23"/>
      <c r="D194" s="23"/>
      <c r="E194" s="23"/>
      <c r="F194" s="23"/>
    </row>
    <row r="195" spans="1:6" ht="15" customHeight="1">
      <c r="A195" s="1"/>
      <c r="B195" s="23"/>
      <c r="C195" s="23"/>
      <c r="D195" s="23"/>
      <c r="E195" s="23"/>
      <c r="F195" s="23"/>
    </row>
    <row r="196" spans="1:6" ht="15" customHeight="1">
      <c r="A196" s="1"/>
      <c r="B196" s="23"/>
      <c r="C196" s="23"/>
      <c r="D196" s="23"/>
      <c r="E196" s="23"/>
      <c r="F196" s="23"/>
    </row>
    <row r="197" spans="1:6" ht="15" customHeight="1">
      <c r="A197" s="1"/>
      <c r="B197" s="23"/>
      <c r="C197" s="23"/>
      <c r="D197" s="23"/>
      <c r="E197" s="23"/>
      <c r="F197" s="23"/>
    </row>
    <row r="198" spans="1:6" ht="15" customHeight="1">
      <c r="A198" s="1"/>
      <c r="B198" s="23"/>
      <c r="C198" s="23"/>
      <c r="D198" s="23"/>
      <c r="E198" s="23"/>
      <c r="F198" s="23"/>
    </row>
    <row r="199" spans="1:6" ht="15" customHeight="1">
      <c r="A199" s="1"/>
      <c r="B199" s="23"/>
      <c r="C199" s="23"/>
      <c r="D199" s="23"/>
      <c r="E199" s="23"/>
      <c r="F199" s="23"/>
    </row>
    <row r="200" spans="1:6" ht="15" customHeight="1">
      <c r="A200" s="1"/>
      <c r="B200" s="23"/>
      <c r="C200" s="23"/>
      <c r="D200" s="23"/>
      <c r="E200" s="23"/>
      <c r="F200" s="23"/>
    </row>
    <row r="201" spans="1:6" ht="15" customHeight="1">
      <c r="A201" s="1"/>
      <c r="B201" s="23"/>
      <c r="C201" s="23"/>
      <c r="D201" s="23"/>
      <c r="E201" s="23"/>
      <c r="F201" s="23"/>
    </row>
    <row r="202" spans="1:6" ht="15" customHeight="1">
      <c r="A202" s="1"/>
      <c r="B202" s="23"/>
      <c r="C202" s="23"/>
      <c r="D202" s="23"/>
      <c r="E202" s="23"/>
      <c r="F202" s="23"/>
    </row>
    <row r="203" spans="1:6" ht="15" customHeight="1">
      <c r="A203" s="1"/>
      <c r="B203" s="23"/>
      <c r="C203" s="23"/>
      <c r="D203" s="23"/>
      <c r="E203" s="23"/>
      <c r="F203" s="23"/>
    </row>
    <row r="204" spans="1:6" ht="15" customHeight="1">
      <c r="A204" s="1"/>
      <c r="B204" s="23"/>
      <c r="C204" s="23"/>
      <c r="D204" s="23"/>
      <c r="E204" s="23"/>
      <c r="F204" s="23"/>
    </row>
    <row r="205" spans="1:6" ht="15" customHeight="1">
      <c r="A205" s="1"/>
      <c r="B205" s="23"/>
      <c r="C205" s="23"/>
      <c r="D205" s="23"/>
      <c r="E205" s="23"/>
      <c r="F205" s="23"/>
    </row>
    <row r="206" spans="1:6" ht="15" customHeight="1">
      <c r="A206" s="1"/>
      <c r="B206" s="23"/>
      <c r="C206" s="23"/>
      <c r="D206" s="23"/>
      <c r="E206" s="23"/>
      <c r="F206" s="23"/>
    </row>
    <row r="207" spans="1:6" ht="15" customHeight="1">
      <c r="A207" s="1"/>
      <c r="B207" s="23"/>
      <c r="C207" s="23"/>
      <c r="D207" s="23"/>
      <c r="E207" s="23"/>
      <c r="F207" s="23"/>
    </row>
    <row r="208" spans="1:6" ht="15" customHeight="1">
      <c r="A208" s="1"/>
      <c r="B208" s="23"/>
      <c r="C208" s="23"/>
      <c r="D208" s="23"/>
      <c r="E208" s="23"/>
      <c r="F208" s="23"/>
    </row>
    <row r="209" spans="1:6" ht="15" customHeight="1">
      <c r="A209" s="1"/>
      <c r="B209" s="23"/>
      <c r="C209" s="23"/>
      <c r="D209" s="23"/>
      <c r="E209" s="23"/>
      <c r="F209" s="23"/>
    </row>
    <row r="210" spans="1:6" ht="15" customHeight="1">
      <c r="A210" s="1"/>
      <c r="B210" s="23"/>
      <c r="C210" s="23"/>
      <c r="D210" s="23"/>
      <c r="E210" s="23"/>
      <c r="F210" s="23"/>
    </row>
    <row r="211" spans="1:6" ht="15" customHeight="1">
      <c r="A211" s="1"/>
      <c r="B211" s="23"/>
      <c r="C211" s="23"/>
      <c r="D211" s="23"/>
      <c r="E211" s="23"/>
      <c r="F211" s="23"/>
    </row>
    <row r="212" spans="1:6" ht="15" customHeight="1">
      <c r="A212" s="1"/>
      <c r="B212" s="23"/>
      <c r="C212" s="23"/>
      <c r="D212" s="23"/>
      <c r="E212" s="23"/>
      <c r="F212" s="23"/>
    </row>
    <row r="213" spans="1:6" ht="15" customHeight="1">
      <c r="A213" s="1"/>
      <c r="B213" s="23"/>
      <c r="C213" s="23"/>
      <c r="D213" s="23"/>
      <c r="E213" s="23"/>
      <c r="F213" s="23"/>
    </row>
    <row r="214" spans="1:6" ht="15" customHeight="1">
      <c r="A214" s="1"/>
      <c r="B214" s="23"/>
      <c r="C214" s="23"/>
      <c r="D214" s="23"/>
      <c r="E214" s="23"/>
      <c r="F214" s="23"/>
    </row>
    <row r="215" spans="1:6" ht="15" customHeight="1">
      <c r="A215" s="1"/>
      <c r="B215" s="23"/>
      <c r="C215" s="23"/>
      <c r="D215" s="23"/>
      <c r="E215" s="23"/>
      <c r="F215" s="23"/>
    </row>
    <row r="216" spans="1:6" ht="15" customHeight="1">
      <c r="A216" s="1"/>
      <c r="B216" s="23"/>
      <c r="C216" s="23"/>
      <c r="D216" s="23"/>
      <c r="E216" s="23"/>
      <c r="F216" s="23"/>
    </row>
    <row r="217" spans="1:6" ht="15" customHeight="1">
      <c r="A217" s="1"/>
      <c r="B217" s="23"/>
      <c r="C217" s="23"/>
      <c r="D217" s="23"/>
      <c r="E217" s="23"/>
      <c r="F217" s="23"/>
    </row>
    <row r="218" spans="1:6" ht="15" customHeight="1">
      <c r="A218" s="1"/>
      <c r="B218" s="23"/>
      <c r="C218" s="23"/>
      <c r="D218" s="23"/>
      <c r="E218" s="23"/>
      <c r="F218" s="23"/>
    </row>
    <row r="219" spans="1:6" ht="15" customHeight="1">
      <c r="A219" s="1"/>
      <c r="B219" s="23"/>
      <c r="C219" s="23"/>
      <c r="D219" s="23"/>
      <c r="E219" s="23"/>
      <c r="F219" s="23"/>
    </row>
    <row r="220" spans="1:6" ht="15" customHeight="1">
      <c r="A220" s="1"/>
      <c r="B220" s="23"/>
      <c r="C220" s="23"/>
      <c r="D220" s="23"/>
      <c r="E220" s="23"/>
      <c r="F220" s="23"/>
    </row>
    <row r="221" spans="1:6" ht="15" customHeight="1">
      <c r="A221" s="1"/>
      <c r="B221" s="23"/>
      <c r="C221" s="23"/>
      <c r="D221" s="23"/>
      <c r="E221" s="23"/>
      <c r="F221" s="23"/>
    </row>
    <row r="222" spans="1:6" ht="15" customHeight="1">
      <c r="A222" s="1"/>
      <c r="B222" s="23"/>
      <c r="C222" s="23"/>
      <c r="D222" s="23"/>
      <c r="E222" s="23"/>
      <c r="F222" s="23"/>
    </row>
    <row r="223" spans="1:6" ht="15" customHeight="1">
      <c r="A223" s="1"/>
      <c r="B223" s="23"/>
      <c r="C223" s="23"/>
      <c r="D223" s="23"/>
      <c r="E223" s="23"/>
      <c r="F223" s="23"/>
    </row>
    <row r="224" spans="1:6" ht="15" customHeight="1">
      <c r="A224" s="1"/>
      <c r="B224" s="23"/>
      <c r="C224" s="23"/>
      <c r="D224" s="23"/>
      <c r="E224" s="23"/>
      <c r="F224" s="23"/>
    </row>
    <row r="225" spans="1:6" ht="15" customHeight="1">
      <c r="A225" s="1"/>
      <c r="B225" s="23"/>
      <c r="C225" s="23"/>
      <c r="D225" s="23"/>
      <c r="E225" s="23"/>
      <c r="F225" s="23"/>
    </row>
    <row r="226" spans="1:6" ht="15" customHeight="1">
      <c r="A226" s="1"/>
      <c r="B226" s="23"/>
      <c r="C226" s="23"/>
      <c r="D226" s="23"/>
      <c r="E226" s="23"/>
      <c r="F226" s="23"/>
    </row>
    <row r="227" spans="1:6" ht="15" customHeight="1">
      <c r="A227" s="1"/>
      <c r="B227" s="23"/>
      <c r="C227" s="23"/>
      <c r="D227" s="23"/>
      <c r="E227" s="23"/>
      <c r="F227" s="23"/>
    </row>
    <row r="228" spans="1:6" ht="15" customHeight="1">
      <c r="A228" s="1"/>
      <c r="B228" s="23"/>
      <c r="C228" s="23"/>
      <c r="D228" s="23"/>
      <c r="E228" s="23"/>
      <c r="F228" s="23"/>
    </row>
    <row r="229" spans="1:6" ht="15" customHeight="1">
      <c r="A229" s="1"/>
      <c r="B229" s="23"/>
      <c r="C229" s="23"/>
      <c r="D229" s="23"/>
      <c r="E229" s="23"/>
      <c r="F229" s="23"/>
    </row>
    <row r="230" spans="1:6" ht="15" customHeight="1">
      <c r="A230" s="1"/>
      <c r="B230" s="23"/>
      <c r="C230" s="23"/>
      <c r="D230" s="23"/>
      <c r="E230" s="23"/>
      <c r="F230" s="23"/>
    </row>
    <row r="231" spans="1:6" ht="15" customHeight="1">
      <c r="A231" s="1"/>
      <c r="B231" s="23"/>
      <c r="C231" s="23"/>
      <c r="D231" s="23"/>
      <c r="E231" s="23"/>
      <c r="F231" s="23"/>
    </row>
    <row r="232" spans="1:6" ht="15" customHeight="1">
      <c r="A232" s="1"/>
      <c r="B232" s="23"/>
      <c r="C232" s="23"/>
      <c r="D232" s="23"/>
      <c r="E232" s="23"/>
      <c r="F232" s="23"/>
    </row>
    <row r="233" spans="1:6" ht="15" customHeight="1">
      <c r="A233" s="1"/>
      <c r="B233" s="23"/>
      <c r="C233" s="23"/>
      <c r="D233" s="23"/>
      <c r="E233" s="23"/>
      <c r="F233" s="23"/>
    </row>
    <row r="234" spans="1:6" ht="15" customHeight="1">
      <c r="A234" s="1"/>
      <c r="B234" s="23"/>
      <c r="C234" s="23"/>
      <c r="D234" s="23"/>
      <c r="E234" s="23"/>
      <c r="F234" s="23"/>
    </row>
    <row r="235" spans="1:6" ht="15" customHeight="1">
      <c r="A235" s="1"/>
      <c r="B235" s="23"/>
      <c r="C235" s="23"/>
      <c r="D235" s="23"/>
      <c r="E235" s="23"/>
      <c r="F235" s="23"/>
    </row>
    <row r="236" spans="1:6" ht="15" customHeight="1">
      <c r="A236" s="1"/>
      <c r="B236" s="23"/>
      <c r="C236" s="23"/>
      <c r="D236" s="23"/>
      <c r="E236" s="23"/>
      <c r="F236" s="23"/>
    </row>
    <row r="237" spans="1:6" ht="15" customHeight="1">
      <c r="A237" s="1"/>
      <c r="B237" s="23"/>
      <c r="C237" s="23"/>
      <c r="D237" s="23"/>
      <c r="E237" s="23"/>
      <c r="F237" s="23"/>
    </row>
    <row r="238" spans="1:6" ht="15" customHeight="1">
      <c r="A238" s="1"/>
      <c r="B238" s="23"/>
      <c r="C238" s="23"/>
      <c r="D238" s="23"/>
      <c r="E238" s="23"/>
      <c r="F238" s="23"/>
    </row>
    <row r="239" spans="1:6" ht="15" customHeight="1">
      <c r="A239" s="1"/>
      <c r="B239" s="23"/>
      <c r="C239" s="23"/>
      <c r="D239" s="23"/>
      <c r="E239" s="23"/>
      <c r="F239" s="23"/>
    </row>
    <row r="240" spans="1:6" ht="15" customHeight="1">
      <c r="A240" s="1"/>
      <c r="B240" s="23"/>
      <c r="C240" s="23"/>
      <c r="D240" s="23"/>
      <c r="E240" s="23"/>
      <c r="F240" s="23"/>
    </row>
    <row r="241" spans="1:6" ht="15" customHeight="1">
      <c r="A241" s="1"/>
      <c r="B241" s="23"/>
      <c r="C241" s="23"/>
      <c r="D241" s="23"/>
      <c r="E241" s="23"/>
      <c r="F241" s="23"/>
    </row>
    <row r="242" spans="1:6" ht="15" customHeight="1">
      <c r="A242" s="1"/>
      <c r="B242" s="23"/>
      <c r="C242" s="23"/>
      <c r="D242" s="23"/>
      <c r="E242" s="23"/>
      <c r="F242" s="23"/>
    </row>
    <row r="243" spans="1:6" ht="15" customHeight="1">
      <c r="A243" s="1"/>
      <c r="B243" s="23"/>
      <c r="C243" s="23"/>
      <c r="D243" s="23"/>
      <c r="E243" s="23"/>
      <c r="F243" s="23"/>
    </row>
    <row r="244" spans="1:6" ht="15" customHeight="1">
      <c r="A244" s="1"/>
      <c r="B244" s="23"/>
      <c r="C244" s="23"/>
      <c r="D244" s="23"/>
      <c r="E244" s="23"/>
      <c r="F244" s="23"/>
    </row>
    <row r="245" spans="1:6" ht="15" customHeight="1">
      <c r="A245" s="1"/>
      <c r="B245" s="23"/>
      <c r="C245" s="23"/>
      <c r="D245" s="23"/>
      <c r="E245" s="23"/>
      <c r="F245" s="23"/>
    </row>
    <row r="246" spans="1:6" ht="15" customHeight="1">
      <c r="A246" s="1"/>
      <c r="B246" s="23"/>
      <c r="C246" s="23"/>
      <c r="D246" s="23"/>
      <c r="E246" s="23"/>
      <c r="F246" s="23"/>
    </row>
    <row r="247" spans="1:6" ht="15" customHeight="1">
      <c r="A247" s="1"/>
      <c r="B247" s="23"/>
      <c r="C247" s="23"/>
      <c r="D247" s="23"/>
      <c r="E247" s="23"/>
      <c r="F247" s="23"/>
    </row>
    <row r="248" spans="1:6" ht="15" customHeight="1">
      <c r="A248" s="1"/>
      <c r="B248" s="23"/>
      <c r="C248" s="23"/>
      <c r="D248" s="23"/>
      <c r="E248" s="23"/>
      <c r="F248" s="23"/>
    </row>
    <row r="249" spans="1:6" ht="15" customHeight="1">
      <c r="A249" s="1"/>
      <c r="B249" s="23"/>
      <c r="C249" s="23"/>
      <c r="D249" s="23"/>
      <c r="E249" s="23"/>
      <c r="F249" s="23"/>
    </row>
    <row r="250" spans="1:6" ht="15" customHeight="1">
      <c r="A250" s="1"/>
      <c r="B250" s="23"/>
      <c r="C250" s="23"/>
      <c r="D250" s="23"/>
      <c r="E250" s="23"/>
      <c r="F250" s="23"/>
    </row>
    <row r="251" spans="1:6" ht="15" customHeight="1">
      <c r="A251" s="1"/>
      <c r="B251" s="23"/>
      <c r="C251" s="23"/>
      <c r="D251" s="23"/>
      <c r="E251" s="23"/>
      <c r="F251" s="23"/>
    </row>
    <row r="252" spans="1:6" ht="15" customHeight="1">
      <c r="A252" s="1"/>
      <c r="B252" s="23"/>
      <c r="C252" s="23"/>
      <c r="D252" s="23"/>
      <c r="E252" s="23"/>
      <c r="F252" s="23"/>
    </row>
    <row r="253" spans="1:6" ht="15" customHeight="1">
      <c r="A253" s="1"/>
      <c r="B253" s="23"/>
      <c r="C253" s="23"/>
      <c r="D253" s="23"/>
      <c r="E253" s="23"/>
      <c r="F253" s="23"/>
    </row>
    <row r="254" spans="1:6" ht="15" customHeight="1">
      <c r="A254" s="1"/>
      <c r="B254" s="23"/>
      <c r="C254" s="23"/>
      <c r="D254" s="23"/>
      <c r="E254" s="23"/>
      <c r="F254" s="23"/>
    </row>
    <row r="255" spans="1:6" ht="15" customHeight="1">
      <c r="A255" s="1"/>
      <c r="B255" s="23"/>
      <c r="C255" s="23"/>
      <c r="D255" s="23"/>
      <c r="E255" s="23"/>
      <c r="F255" s="23"/>
    </row>
    <row r="256" spans="1:6" ht="15" customHeight="1">
      <c r="A256" s="1"/>
      <c r="B256" s="23"/>
      <c r="C256" s="23"/>
      <c r="D256" s="23"/>
      <c r="E256" s="23"/>
      <c r="F256" s="23"/>
    </row>
    <row r="257" spans="1:6" ht="15" customHeight="1">
      <c r="A257" s="1"/>
      <c r="B257" s="23"/>
      <c r="C257" s="23"/>
      <c r="D257" s="23"/>
      <c r="E257" s="23"/>
      <c r="F257" s="23"/>
    </row>
    <row r="258" spans="1:6" ht="15" customHeight="1">
      <c r="A258" s="1"/>
      <c r="B258" s="23"/>
      <c r="C258" s="23"/>
      <c r="D258" s="23"/>
      <c r="E258" s="23"/>
      <c r="F258" s="23"/>
    </row>
    <row r="259" spans="1:6" ht="15" customHeight="1">
      <c r="A259" s="1"/>
      <c r="B259" s="23"/>
      <c r="C259" s="23"/>
      <c r="D259" s="23"/>
      <c r="E259" s="23"/>
      <c r="F259" s="23"/>
    </row>
    <row r="260" spans="1:6" ht="15" customHeight="1">
      <c r="A260" s="1"/>
      <c r="B260" s="23"/>
      <c r="C260" s="23"/>
      <c r="D260" s="23"/>
      <c r="E260" s="23"/>
      <c r="F260" s="23"/>
    </row>
    <row r="261" spans="1:6" ht="15" customHeight="1">
      <c r="A261" s="1"/>
      <c r="B261" s="23"/>
      <c r="C261" s="23"/>
      <c r="D261" s="23"/>
      <c r="E261" s="23"/>
      <c r="F261" s="23"/>
    </row>
    <row r="262" spans="1:6" ht="15" customHeight="1">
      <c r="A262" s="1"/>
      <c r="B262" s="23"/>
      <c r="C262" s="23"/>
      <c r="D262" s="23"/>
      <c r="E262" s="23"/>
      <c r="F262" s="23"/>
    </row>
    <row r="263" spans="1:6" ht="15" customHeight="1">
      <c r="A263" s="1"/>
      <c r="B263" s="23"/>
      <c r="C263" s="23"/>
      <c r="D263" s="23"/>
      <c r="E263" s="23"/>
      <c r="F263" s="23"/>
    </row>
    <row r="264" spans="1:6" ht="15" customHeight="1">
      <c r="A264" s="1"/>
      <c r="B264" s="23"/>
      <c r="C264" s="23"/>
      <c r="D264" s="23"/>
      <c r="E264" s="23"/>
      <c r="F264" s="23"/>
    </row>
    <row r="265" spans="1:6" ht="15" customHeight="1">
      <c r="A265" s="1"/>
      <c r="B265" s="23"/>
      <c r="C265" s="23"/>
      <c r="D265" s="23"/>
      <c r="E265" s="23"/>
      <c r="F265" s="23"/>
    </row>
    <row r="266" spans="1:6" ht="15" customHeight="1">
      <c r="A266" s="1"/>
      <c r="B266" s="23"/>
      <c r="C266" s="23"/>
      <c r="D266" s="23"/>
      <c r="E266" s="23"/>
      <c r="F266" s="23"/>
    </row>
    <row r="267" spans="1:6" ht="15" customHeight="1">
      <c r="A267" s="1"/>
      <c r="B267" s="23"/>
      <c r="C267" s="23"/>
      <c r="D267" s="23"/>
      <c r="E267" s="23"/>
      <c r="F267" s="23"/>
    </row>
    <row r="268" spans="1:6" ht="15" customHeight="1">
      <c r="A268" s="1"/>
      <c r="B268" s="23"/>
      <c r="C268" s="23"/>
      <c r="D268" s="23"/>
      <c r="E268" s="23"/>
      <c r="F268" s="23"/>
    </row>
    <row r="269" spans="1:6" ht="15" customHeight="1">
      <c r="A269" s="1"/>
      <c r="B269" s="23"/>
      <c r="C269" s="23"/>
      <c r="D269" s="23"/>
      <c r="E269" s="23"/>
      <c r="F269" s="23"/>
    </row>
    <row r="270" spans="1:6" ht="15" customHeight="1">
      <c r="A270" s="1"/>
      <c r="B270" s="23"/>
      <c r="C270" s="23"/>
      <c r="D270" s="23"/>
      <c r="E270" s="23"/>
      <c r="F270" s="23"/>
    </row>
    <row r="271" spans="1:6" ht="15" customHeight="1">
      <c r="A271" s="1"/>
      <c r="B271" s="23"/>
      <c r="C271" s="23"/>
      <c r="D271" s="23"/>
      <c r="E271" s="23"/>
      <c r="F271" s="23"/>
    </row>
    <row r="272" spans="1:6" ht="15" customHeight="1">
      <c r="A272" s="1"/>
      <c r="B272" s="23"/>
      <c r="C272" s="23"/>
      <c r="D272" s="23"/>
      <c r="E272" s="23"/>
      <c r="F272" s="23"/>
    </row>
    <row r="273" spans="1:6" ht="15" customHeight="1">
      <c r="A273" s="1"/>
      <c r="B273" s="23"/>
      <c r="C273" s="23"/>
      <c r="D273" s="23"/>
      <c r="E273" s="23"/>
      <c r="F273" s="23"/>
    </row>
    <row r="274" spans="1:6" ht="15" customHeight="1">
      <c r="A274" s="1"/>
      <c r="B274" s="23"/>
      <c r="C274" s="23"/>
      <c r="D274" s="23"/>
      <c r="E274" s="23"/>
      <c r="F274" s="23"/>
    </row>
    <row r="275" spans="1:6" ht="15" customHeight="1">
      <c r="A275" s="1"/>
      <c r="B275" s="23"/>
      <c r="C275" s="23"/>
      <c r="D275" s="23"/>
      <c r="E275" s="23"/>
      <c r="F275" s="23"/>
    </row>
    <row r="276" spans="1:6" ht="15" customHeight="1">
      <c r="A276" s="1"/>
      <c r="B276" s="23"/>
      <c r="C276" s="23"/>
      <c r="D276" s="23"/>
      <c r="E276" s="23"/>
      <c r="F276" s="23"/>
    </row>
    <row r="277" spans="1:6" ht="15" customHeight="1">
      <c r="A277" s="1"/>
      <c r="B277" s="23"/>
      <c r="C277" s="23"/>
      <c r="D277" s="23"/>
      <c r="E277" s="23"/>
      <c r="F277" s="23"/>
    </row>
    <row r="278" spans="1:6" ht="15" customHeight="1">
      <c r="A278" s="1"/>
      <c r="B278" s="23"/>
      <c r="C278" s="23"/>
      <c r="D278" s="23"/>
      <c r="E278" s="23"/>
      <c r="F278" s="23"/>
    </row>
    <row r="279" spans="1:6" ht="15" customHeight="1">
      <c r="A279" s="1"/>
      <c r="B279" s="23"/>
      <c r="C279" s="23"/>
      <c r="D279" s="23"/>
      <c r="E279" s="23"/>
      <c r="F279" s="23"/>
    </row>
    <row r="280" spans="1:6" ht="15" customHeight="1">
      <c r="A280" s="1"/>
      <c r="B280" s="23"/>
      <c r="C280" s="23"/>
      <c r="D280" s="23"/>
      <c r="E280" s="23"/>
      <c r="F280" s="23"/>
    </row>
    <row r="281" spans="1:6" ht="15" customHeight="1">
      <c r="A281" s="1"/>
      <c r="B281" s="23"/>
      <c r="C281" s="23"/>
      <c r="D281" s="23"/>
      <c r="E281" s="23"/>
      <c r="F281" s="23"/>
    </row>
    <row r="282" spans="1:6" ht="15" customHeight="1">
      <c r="A282" s="1"/>
      <c r="B282" s="23"/>
      <c r="C282" s="23"/>
      <c r="D282" s="23"/>
      <c r="E282" s="23"/>
      <c r="F282" s="23"/>
    </row>
    <row r="283" spans="1:6" ht="15" customHeight="1">
      <c r="A283" s="1"/>
      <c r="B283" s="23"/>
      <c r="C283" s="23"/>
      <c r="D283" s="23"/>
      <c r="E283" s="23"/>
      <c r="F283" s="23"/>
    </row>
    <row r="284" spans="1:6" ht="15" customHeight="1">
      <c r="A284" s="1"/>
      <c r="B284" s="23"/>
      <c r="C284" s="23"/>
      <c r="D284" s="23"/>
      <c r="E284" s="23"/>
      <c r="F284" s="23"/>
    </row>
    <row r="285" spans="1:6" ht="15" customHeight="1">
      <c r="A285" s="1"/>
      <c r="B285" s="23"/>
      <c r="C285" s="23"/>
      <c r="D285" s="23"/>
      <c r="E285" s="23"/>
      <c r="F285" s="23"/>
    </row>
    <row r="286" spans="1:6" ht="15" customHeight="1">
      <c r="A286" s="1"/>
      <c r="B286" s="23"/>
      <c r="C286" s="23"/>
      <c r="D286" s="23"/>
      <c r="E286" s="23"/>
      <c r="F286" s="23"/>
    </row>
    <row r="287" spans="1:6" ht="15" customHeight="1">
      <c r="A287" s="1"/>
      <c r="B287" s="23"/>
      <c r="C287" s="23"/>
      <c r="D287" s="23"/>
      <c r="E287" s="23"/>
      <c r="F287" s="23"/>
    </row>
    <row r="288" spans="1:6" ht="15" customHeight="1">
      <c r="A288" s="1"/>
      <c r="B288" s="23"/>
      <c r="C288" s="23"/>
      <c r="D288" s="23"/>
      <c r="E288" s="23"/>
      <c r="F288" s="23"/>
    </row>
    <row r="289" spans="1:6" ht="15" customHeight="1">
      <c r="A289" s="1"/>
      <c r="B289" s="23"/>
      <c r="C289" s="23"/>
      <c r="D289" s="23"/>
      <c r="E289" s="23"/>
      <c r="F289" s="23"/>
    </row>
    <row r="290" spans="1:6" ht="15" customHeight="1">
      <c r="A290" s="1"/>
      <c r="B290" s="23"/>
      <c r="C290" s="23"/>
      <c r="D290" s="23"/>
      <c r="E290" s="23"/>
      <c r="F290" s="23"/>
    </row>
    <row r="291" spans="1:6" ht="15" customHeight="1">
      <c r="A291" s="1"/>
      <c r="B291" s="23"/>
      <c r="C291" s="23"/>
      <c r="D291" s="23"/>
      <c r="E291" s="23"/>
      <c r="F291" s="23"/>
    </row>
    <row r="292" spans="1:6" ht="15" customHeight="1">
      <c r="A292" s="1"/>
      <c r="B292" s="23"/>
      <c r="C292" s="23"/>
      <c r="D292" s="23"/>
      <c r="E292" s="23"/>
      <c r="F292" s="23"/>
    </row>
    <row r="293" spans="1:6" ht="15" customHeight="1">
      <c r="A293" s="1"/>
      <c r="B293" s="23"/>
      <c r="C293" s="23"/>
      <c r="D293" s="23"/>
      <c r="E293" s="23"/>
      <c r="F293" s="23"/>
    </row>
    <row r="294" spans="1:6" ht="15" customHeight="1">
      <c r="A294" s="1"/>
      <c r="B294" s="23"/>
      <c r="C294" s="23"/>
      <c r="D294" s="23"/>
      <c r="E294" s="23"/>
      <c r="F294" s="23"/>
    </row>
    <row r="295" spans="1:6" ht="15" customHeight="1">
      <c r="A295" s="1"/>
      <c r="B295" s="23"/>
      <c r="C295" s="23"/>
      <c r="D295" s="23"/>
      <c r="E295" s="23"/>
      <c r="F295" s="23"/>
    </row>
    <row r="296" spans="1:6" ht="15" customHeight="1">
      <c r="A296" s="1"/>
      <c r="B296" s="23"/>
      <c r="C296" s="23"/>
      <c r="D296" s="23"/>
      <c r="E296" s="23"/>
      <c r="F296" s="23"/>
    </row>
    <row r="297" spans="1:6" ht="15" customHeight="1">
      <c r="A297" s="1"/>
      <c r="B297" s="23"/>
      <c r="C297" s="23"/>
      <c r="D297" s="23"/>
      <c r="E297" s="23"/>
      <c r="F297" s="23"/>
    </row>
    <row r="298" spans="1:6" ht="15" customHeight="1">
      <c r="A298" s="1"/>
      <c r="B298" s="23"/>
      <c r="C298" s="23"/>
      <c r="D298" s="23"/>
      <c r="E298" s="23"/>
      <c r="F298" s="23"/>
    </row>
    <row r="299" spans="1:6" ht="15" customHeight="1">
      <c r="A299" s="1"/>
      <c r="B299" s="23"/>
      <c r="C299" s="23"/>
      <c r="D299" s="23"/>
      <c r="E299" s="23"/>
      <c r="F299" s="23"/>
    </row>
    <row r="300" spans="1:6" ht="15" customHeight="1">
      <c r="A300" s="1"/>
      <c r="B300" s="23"/>
      <c r="C300" s="23"/>
      <c r="D300" s="23"/>
      <c r="E300" s="23"/>
      <c r="F300" s="23"/>
    </row>
    <row r="301" spans="1:6" ht="15" customHeight="1">
      <c r="A301" s="1"/>
      <c r="B301" s="23"/>
      <c r="C301" s="23"/>
      <c r="D301" s="23"/>
      <c r="E301" s="23"/>
      <c r="F301" s="23"/>
    </row>
    <row r="302" spans="1:6" ht="15" customHeight="1">
      <c r="A302" s="1"/>
      <c r="B302" s="23"/>
      <c r="C302" s="23"/>
      <c r="D302" s="23"/>
      <c r="E302" s="23"/>
      <c r="F302" s="23"/>
    </row>
    <row r="303" spans="1:6" ht="15" customHeight="1">
      <c r="A303" s="1"/>
      <c r="B303" s="23"/>
      <c r="C303" s="23"/>
      <c r="D303" s="23"/>
      <c r="E303" s="23"/>
      <c r="F303" s="23"/>
    </row>
    <row r="304" spans="1:6" ht="15" customHeight="1">
      <c r="A304" s="1"/>
      <c r="B304" s="23"/>
      <c r="C304" s="23"/>
      <c r="D304" s="23"/>
      <c r="E304" s="23"/>
      <c r="F304" s="23"/>
    </row>
    <row r="305" spans="1:6" ht="15" customHeight="1">
      <c r="A305" s="1"/>
      <c r="B305" s="23"/>
      <c r="C305" s="23"/>
      <c r="D305" s="23"/>
      <c r="E305" s="23"/>
      <c r="F305" s="23"/>
    </row>
    <row r="306" spans="1:6" ht="15" customHeight="1">
      <c r="A306" s="1"/>
      <c r="B306" s="23"/>
      <c r="C306" s="23"/>
      <c r="D306" s="23"/>
      <c r="E306" s="23"/>
      <c r="F306" s="23"/>
    </row>
    <row r="307" spans="1:6" ht="15" customHeight="1">
      <c r="A307" s="1"/>
      <c r="B307" s="23"/>
      <c r="C307" s="23"/>
      <c r="D307" s="23"/>
      <c r="E307" s="23"/>
      <c r="F307" s="23"/>
    </row>
    <row r="308" spans="1:6" ht="15" customHeight="1">
      <c r="A308" s="1"/>
      <c r="B308" s="23"/>
      <c r="C308" s="23"/>
      <c r="D308" s="23"/>
      <c r="E308" s="23"/>
      <c r="F308" s="23"/>
    </row>
    <row r="309" spans="1:6" ht="15" customHeight="1">
      <c r="A309" s="1"/>
      <c r="B309" s="23"/>
      <c r="C309" s="23"/>
      <c r="D309" s="23"/>
      <c r="E309" s="23"/>
      <c r="F309" s="23"/>
    </row>
    <row r="310" spans="1:6" ht="15" customHeight="1">
      <c r="A310" s="1"/>
      <c r="B310" s="23"/>
      <c r="C310" s="23"/>
      <c r="D310" s="23"/>
      <c r="E310" s="23"/>
      <c r="F310" s="23"/>
    </row>
    <row r="311" spans="1:6" ht="15" customHeight="1">
      <c r="A311" s="1"/>
      <c r="B311" s="23"/>
      <c r="C311" s="23"/>
      <c r="D311" s="23"/>
      <c r="E311" s="23"/>
      <c r="F311" s="23"/>
    </row>
    <row r="312" spans="1:6" ht="15" customHeight="1">
      <c r="A312" s="1"/>
      <c r="B312" s="23"/>
      <c r="C312" s="23"/>
      <c r="D312" s="23"/>
      <c r="E312" s="23"/>
      <c r="F312" s="23"/>
    </row>
    <row r="313" spans="1:6" ht="15" customHeight="1">
      <c r="A313" s="1"/>
      <c r="B313" s="23"/>
      <c r="C313" s="23"/>
      <c r="D313" s="23"/>
      <c r="E313" s="23"/>
      <c r="F313" s="23"/>
    </row>
    <row r="314" spans="1:6" ht="15" customHeight="1">
      <c r="A314" s="1"/>
      <c r="B314" s="23"/>
      <c r="C314" s="23"/>
      <c r="D314" s="23"/>
      <c r="E314" s="23"/>
      <c r="F314" s="23"/>
    </row>
    <row r="315" spans="1:6" ht="15" customHeight="1">
      <c r="A315" s="1"/>
      <c r="B315" s="23"/>
      <c r="C315" s="23"/>
      <c r="D315" s="23"/>
      <c r="E315" s="23"/>
      <c r="F315" s="23"/>
    </row>
    <row r="316" spans="1:6" ht="15" customHeight="1">
      <c r="A316" s="1"/>
      <c r="B316" s="23"/>
      <c r="C316" s="23"/>
      <c r="D316" s="23"/>
      <c r="E316" s="23"/>
      <c r="F316" s="23"/>
    </row>
    <row r="317" spans="1:6" ht="15" customHeight="1">
      <c r="A317" s="1"/>
      <c r="B317" s="23"/>
      <c r="C317" s="23"/>
      <c r="D317" s="23"/>
      <c r="E317" s="23"/>
      <c r="F317" s="23"/>
    </row>
    <row r="318" spans="1:6" ht="15" customHeight="1">
      <c r="A318" s="1"/>
      <c r="B318" s="23"/>
      <c r="C318" s="23"/>
      <c r="D318" s="23"/>
      <c r="E318" s="23"/>
      <c r="F318" s="23"/>
    </row>
    <row r="319" spans="1:6" ht="15" customHeight="1">
      <c r="A319" s="1"/>
      <c r="B319" s="23"/>
      <c r="C319" s="23"/>
      <c r="D319" s="23"/>
      <c r="E319" s="23"/>
      <c r="F319" s="23"/>
    </row>
    <row r="320" spans="1:6" ht="15" customHeight="1">
      <c r="A320" s="1"/>
      <c r="B320" s="23"/>
      <c r="C320" s="23"/>
      <c r="D320" s="23"/>
      <c r="E320" s="23"/>
      <c r="F320" s="23"/>
    </row>
    <row r="321" spans="1:6" ht="15" customHeight="1">
      <c r="A321" s="1"/>
      <c r="B321" s="23"/>
      <c r="C321" s="23"/>
      <c r="D321" s="23"/>
      <c r="E321" s="23"/>
      <c r="F321" s="23"/>
    </row>
    <row r="322" spans="1:6" ht="15" customHeight="1">
      <c r="A322" s="1"/>
      <c r="B322" s="23"/>
      <c r="C322" s="23"/>
      <c r="D322" s="23"/>
      <c r="E322" s="23"/>
      <c r="F322" s="23"/>
    </row>
    <row r="323" spans="1:6" ht="15" customHeight="1">
      <c r="A323" s="1"/>
      <c r="B323" s="23"/>
      <c r="C323" s="23"/>
      <c r="D323" s="23"/>
      <c r="E323" s="23"/>
      <c r="F323" s="23"/>
    </row>
    <row r="324" spans="1:6" ht="15" customHeight="1">
      <c r="A324" s="1"/>
      <c r="B324" s="23"/>
      <c r="C324" s="23"/>
      <c r="D324" s="23"/>
      <c r="E324" s="23"/>
      <c r="F324" s="23"/>
    </row>
    <row r="325" spans="1:6" ht="15" customHeight="1">
      <c r="A325" s="1"/>
      <c r="B325" s="23"/>
      <c r="C325" s="23"/>
      <c r="D325" s="23"/>
      <c r="E325" s="23"/>
      <c r="F325" s="23"/>
    </row>
    <row r="326" spans="1:6" ht="15" customHeight="1">
      <c r="A326" s="1"/>
      <c r="B326" s="23"/>
      <c r="C326" s="23"/>
      <c r="D326" s="23"/>
      <c r="E326" s="23"/>
      <c r="F326" s="23"/>
    </row>
    <row r="327" spans="1:6" ht="15" customHeight="1">
      <c r="A327" s="1"/>
      <c r="B327" s="23"/>
      <c r="C327" s="23"/>
      <c r="D327" s="23"/>
      <c r="E327" s="23"/>
      <c r="F327" s="23"/>
    </row>
    <row r="328" spans="1:6" ht="15" customHeight="1">
      <c r="A328" s="1"/>
      <c r="B328" s="23"/>
      <c r="C328" s="23"/>
      <c r="D328" s="23"/>
      <c r="E328" s="23"/>
      <c r="F328" s="23"/>
    </row>
    <row r="329" spans="1:6" ht="15" customHeight="1">
      <c r="A329" s="1"/>
      <c r="B329" s="23"/>
      <c r="C329" s="23"/>
      <c r="D329" s="23"/>
      <c r="E329" s="23"/>
      <c r="F329" s="23"/>
    </row>
    <row r="330" spans="1:6" ht="15" customHeight="1">
      <c r="A330" s="1"/>
      <c r="B330" s="23"/>
      <c r="C330" s="23"/>
      <c r="D330" s="23"/>
      <c r="E330" s="23"/>
      <c r="F330" s="23"/>
    </row>
    <row r="331" spans="1:6" ht="15" customHeight="1">
      <c r="A331" s="1"/>
      <c r="B331" s="23"/>
      <c r="C331" s="23"/>
      <c r="D331" s="23"/>
      <c r="E331" s="23"/>
      <c r="F331" s="23"/>
    </row>
    <row r="332" spans="1:6" ht="15" customHeight="1">
      <c r="A332" s="1"/>
      <c r="B332" s="23"/>
      <c r="C332" s="23"/>
      <c r="D332" s="23"/>
      <c r="E332" s="23"/>
      <c r="F332" s="23"/>
    </row>
    <row r="333" spans="1:6" ht="15" customHeight="1">
      <c r="A333" s="1"/>
      <c r="B333" s="23"/>
      <c r="C333" s="23"/>
      <c r="D333" s="23"/>
      <c r="E333" s="23"/>
      <c r="F333" s="23"/>
    </row>
    <row r="334" spans="1:6" ht="15" customHeight="1">
      <c r="A334" s="1"/>
      <c r="B334" s="23"/>
      <c r="C334" s="23"/>
      <c r="D334" s="23"/>
      <c r="E334" s="23"/>
      <c r="F334" s="23"/>
    </row>
    <row r="335" spans="1:6" ht="15" customHeight="1">
      <c r="A335" s="1"/>
      <c r="B335" s="23"/>
      <c r="C335" s="23"/>
      <c r="D335" s="23"/>
      <c r="E335" s="23"/>
      <c r="F335" s="23"/>
    </row>
    <row r="336" spans="1:6" ht="15" customHeight="1">
      <c r="A336" s="1"/>
      <c r="B336" s="23"/>
      <c r="C336" s="23"/>
      <c r="D336" s="23"/>
      <c r="E336" s="23"/>
      <c r="F336" s="23"/>
    </row>
    <row r="337" spans="1:6" ht="15" customHeight="1">
      <c r="A337" s="1"/>
      <c r="B337" s="23"/>
      <c r="C337" s="23"/>
      <c r="D337" s="23"/>
      <c r="E337" s="23"/>
      <c r="F337" s="23"/>
    </row>
    <row r="338" spans="1:6" ht="15" customHeight="1">
      <c r="A338" s="1"/>
      <c r="B338" s="23"/>
      <c r="C338" s="23"/>
      <c r="D338" s="23"/>
      <c r="E338" s="23"/>
      <c r="F338" s="23"/>
    </row>
    <row r="339" spans="1:6" ht="15" customHeight="1">
      <c r="A339" s="1"/>
      <c r="B339" s="23"/>
      <c r="C339" s="23"/>
      <c r="D339" s="23"/>
      <c r="E339" s="23"/>
      <c r="F339" s="23"/>
    </row>
    <row r="340" spans="1:6" ht="15" customHeight="1">
      <c r="A340" s="1"/>
      <c r="B340" s="23"/>
      <c r="C340" s="23"/>
      <c r="D340" s="23"/>
      <c r="E340" s="23"/>
      <c r="F340" s="23"/>
    </row>
    <row r="341" spans="1:6" ht="15" customHeight="1">
      <c r="A341" s="1"/>
      <c r="B341" s="23"/>
      <c r="C341" s="23"/>
      <c r="D341" s="23"/>
      <c r="E341" s="23"/>
      <c r="F341" s="23"/>
    </row>
    <row r="342" spans="1:6" ht="15" customHeight="1">
      <c r="A342" s="1"/>
      <c r="B342" s="23"/>
      <c r="C342" s="23"/>
      <c r="D342" s="23"/>
      <c r="E342" s="23"/>
      <c r="F342" s="23"/>
    </row>
    <row r="343" spans="1:6" ht="15" customHeight="1">
      <c r="A343" s="1"/>
      <c r="B343" s="23"/>
      <c r="C343" s="23"/>
      <c r="D343" s="23"/>
      <c r="E343" s="23"/>
      <c r="F343" s="23"/>
    </row>
    <row r="344" spans="1:6" ht="15" customHeight="1">
      <c r="A344" s="1"/>
      <c r="B344" s="23"/>
      <c r="C344" s="23"/>
      <c r="D344" s="23"/>
      <c r="E344" s="23"/>
      <c r="F344" s="23"/>
    </row>
    <row r="345" spans="1:6" ht="15" customHeight="1">
      <c r="A345" s="1"/>
      <c r="B345" s="23"/>
      <c r="C345" s="23"/>
      <c r="D345" s="23"/>
      <c r="E345" s="23"/>
      <c r="F345" s="23"/>
    </row>
    <row r="346" spans="1:6" ht="15" customHeight="1">
      <c r="A346" s="1"/>
      <c r="B346" s="23"/>
      <c r="C346" s="23"/>
      <c r="D346" s="23"/>
      <c r="E346" s="23"/>
      <c r="F346" s="23"/>
    </row>
    <row r="347" spans="1:6" ht="15" customHeight="1">
      <c r="A347" s="1"/>
      <c r="B347" s="23"/>
      <c r="C347" s="23"/>
      <c r="D347" s="23"/>
      <c r="E347" s="23"/>
      <c r="F347" s="23"/>
    </row>
    <row r="348" spans="1:6" ht="15" customHeight="1">
      <c r="A348" s="1"/>
      <c r="B348" s="23"/>
      <c r="C348" s="23"/>
      <c r="D348" s="23"/>
      <c r="E348" s="23"/>
      <c r="F348" s="23"/>
    </row>
    <row r="349" spans="1:6" ht="15" customHeight="1">
      <c r="A349" s="1"/>
      <c r="B349" s="23"/>
      <c r="C349" s="23"/>
      <c r="D349" s="23"/>
      <c r="E349" s="23"/>
      <c r="F349" s="23"/>
    </row>
    <row r="350" spans="1:6" ht="15" customHeight="1">
      <c r="A350" s="1"/>
      <c r="B350" s="23"/>
      <c r="C350" s="23"/>
      <c r="D350" s="23"/>
      <c r="E350" s="23"/>
      <c r="F350" s="23"/>
    </row>
    <row r="351" spans="1:6" ht="15" customHeight="1">
      <c r="A351" s="1"/>
      <c r="B351" s="23"/>
      <c r="C351" s="23"/>
      <c r="D351" s="23"/>
      <c r="E351" s="23"/>
      <c r="F351" s="23"/>
    </row>
    <row r="352" spans="1:6" ht="15" customHeight="1">
      <c r="A352" s="1"/>
      <c r="B352" s="23"/>
      <c r="C352" s="23"/>
      <c r="D352" s="23"/>
      <c r="E352" s="23"/>
      <c r="F352" s="23"/>
    </row>
    <row r="353" spans="1:6" ht="15" customHeight="1">
      <c r="A353" s="1"/>
      <c r="B353" s="23"/>
      <c r="C353" s="23"/>
      <c r="D353" s="23"/>
      <c r="E353" s="23"/>
      <c r="F353" s="23"/>
    </row>
    <row r="354" spans="1:6" ht="15" customHeight="1">
      <c r="A354" s="1"/>
      <c r="B354" s="23"/>
      <c r="C354" s="23"/>
      <c r="D354" s="23"/>
      <c r="E354" s="23"/>
      <c r="F354" s="23"/>
    </row>
    <row r="355" spans="1:6" ht="15" customHeight="1">
      <c r="A355" s="1"/>
      <c r="B355" s="23"/>
      <c r="C355" s="23"/>
      <c r="D355" s="23"/>
      <c r="E355" s="23"/>
      <c r="F355" s="23"/>
    </row>
    <row r="356" spans="1:6" ht="15" customHeight="1">
      <c r="A356" s="1"/>
      <c r="B356" s="23"/>
      <c r="C356" s="23"/>
      <c r="D356" s="23"/>
      <c r="E356" s="23"/>
      <c r="F356" s="23"/>
    </row>
    <row r="357" spans="1:6" ht="15" customHeight="1">
      <c r="A357" s="1"/>
      <c r="B357" s="23"/>
      <c r="C357" s="23"/>
      <c r="D357" s="23"/>
      <c r="E357" s="23"/>
      <c r="F357" s="23"/>
    </row>
    <row r="358" spans="1:6" ht="15" customHeight="1">
      <c r="A358" s="1"/>
      <c r="B358" s="23"/>
      <c r="C358" s="23"/>
      <c r="D358" s="23"/>
      <c r="E358" s="23"/>
      <c r="F358" s="23"/>
    </row>
    <row r="359" spans="1:6" ht="15" customHeight="1">
      <c r="A359" s="1"/>
      <c r="B359" s="23"/>
      <c r="C359" s="23"/>
      <c r="D359" s="23"/>
      <c r="E359" s="23"/>
      <c r="F359" s="23"/>
    </row>
    <row r="360" spans="1:6" ht="15" customHeight="1">
      <c r="A360" s="1"/>
      <c r="B360" s="23"/>
      <c r="C360" s="23"/>
      <c r="D360" s="23"/>
      <c r="E360" s="23"/>
      <c r="F360" s="23"/>
    </row>
    <row r="361" spans="1:6" ht="15" customHeight="1">
      <c r="A361" s="1"/>
      <c r="B361" s="23"/>
      <c r="C361" s="23"/>
      <c r="D361" s="23"/>
      <c r="E361" s="23"/>
      <c r="F361" s="23"/>
    </row>
    <row r="362" spans="1:6" ht="15" customHeight="1">
      <c r="A362" s="1"/>
      <c r="B362" s="23"/>
      <c r="C362" s="23"/>
      <c r="D362" s="23"/>
      <c r="E362" s="23"/>
      <c r="F362" s="23"/>
    </row>
    <row r="363" spans="1:6" ht="15" customHeight="1">
      <c r="A363" s="1"/>
      <c r="B363" s="23"/>
      <c r="C363" s="23"/>
      <c r="D363" s="23"/>
      <c r="E363" s="23"/>
      <c r="F363" s="23"/>
    </row>
    <row r="364" spans="1:6" ht="15" customHeight="1">
      <c r="A364" s="1"/>
      <c r="B364" s="23"/>
      <c r="C364" s="23"/>
      <c r="D364" s="23"/>
      <c r="E364" s="23"/>
      <c r="F364" s="23"/>
    </row>
    <row r="365" spans="1:6" ht="15" customHeight="1">
      <c r="A365" s="1"/>
      <c r="B365" s="23"/>
      <c r="C365" s="23"/>
      <c r="D365" s="23"/>
      <c r="E365" s="23"/>
      <c r="F365" s="23"/>
    </row>
    <row r="366" spans="1:6" ht="15" customHeight="1">
      <c r="A366" s="1"/>
      <c r="B366" s="23"/>
      <c r="C366" s="23"/>
      <c r="D366" s="23"/>
      <c r="E366" s="23"/>
      <c r="F366" s="23"/>
    </row>
    <row r="367" spans="1:6" ht="15" customHeight="1">
      <c r="A367" s="1"/>
      <c r="B367" s="23"/>
      <c r="C367" s="23"/>
      <c r="D367" s="23"/>
      <c r="E367" s="23"/>
      <c r="F367" s="23"/>
    </row>
    <row r="368" spans="1:6" ht="15" customHeight="1">
      <c r="A368" s="1"/>
      <c r="B368" s="23"/>
      <c r="C368" s="23"/>
      <c r="D368" s="23"/>
      <c r="E368" s="23"/>
      <c r="F368" s="23"/>
    </row>
    <row r="369" spans="1:6" ht="15" customHeight="1">
      <c r="A369" s="1"/>
      <c r="B369" s="23"/>
      <c r="C369" s="23"/>
      <c r="D369" s="23"/>
      <c r="E369" s="23"/>
      <c r="F369" s="23"/>
    </row>
    <row r="370" spans="1:6" ht="15" customHeight="1">
      <c r="A370" s="1"/>
      <c r="B370" s="23"/>
      <c r="C370" s="23"/>
      <c r="D370" s="23"/>
      <c r="E370" s="23"/>
      <c r="F370" s="23"/>
    </row>
    <row r="371" spans="1:6" ht="15" customHeight="1">
      <c r="A371" s="1"/>
      <c r="B371" s="23"/>
      <c r="C371" s="23"/>
      <c r="D371" s="23"/>
      <c r="E371" s="23"/>
      <c r="F371" s="23"/>
    </row>
    <row r="372" spans="1:6" ht="15" customHeight="1">
      <c r="A372" s="1"/>
      <c r="B372" s="23"/>
      <c r="C372" s="23"/>
      <c r="D372" s="23"/>
      <c r="E372" s="23"/>
      <c r="F372" s="23"/>
    </row>
    <row r="373" spans="1:6" ht="15" customHeight="1">
      <c r="A373" s="1"/>
      <c r="B373" s="23"/>
      <c r="C373" s="23"/>
      <c r="D373" s="23"/>
      <c r="E373" s="23"/>
      <c r="F373" s="23"/>
    </row>
    <row r="374" spans="1:6" ht="15" customHeight="1">
      <c r="A374" s="1"/>
      <c r="B374" s="23"/>
      <c r="C374" s="23"/>
      <c r="D374" s="23"/>
      <c r="E374" s="23"/>
      <c r="F374" s="23"/>
    </row>
    <row r="375" spans="1:6" ht="15" customHeight="1">
      <c r="A375" s="1"/>
      <c r="B375" s="23"/>
      <c r="C375" s="23"/>
      <c r="D375" s="23"/>
      <c r="E375" s="23"/>
      <c r="F375" s="23"/>
    </row>
    <row r="376" spans="1:6" ht="15" customHeight="1">
      <c r="A376" s="1"/>
      <c r="B376" s="23"/>
      <c r="C376" s="23"/>
      <c r="D376" s="23"/>
      <c r="E376" s="23"/>
      <c r="F376" s="23"/>
    </row>
    <row r="377" spans="1:6" ht="15" customHeight="1">
      <c r="A377" s="1"/>
      <c r="B377" s="23"/>
      <c r="C377" s="23"/>
      <c r="D377" s="23"/>
      <c r="E377" s="23"/>
      <c r="F377" s="23"/>
    </row>
    <row r="378" spans="1:6" ht="15" customHeight="1">
      <c r="A378" s="1"/>
      <c r="B378" s="23"/>
      <c r="C378" s="23"/>
      <c r="D378" s="23"/>
      <c r="E378" s="23"/>
      <c r="F378" s="23"/>
    </row>
    <row r="379" spans="1:6" ht="15" customHeight="1">
      <c r="A379" s="1"/>
      <c r="B379" s="23"/>
      <c r="C379" s="23"/>
      <c r="D379" s="23"/>
      <c r="E379" s="23"/>
      <c r="F379" s="23"/>
    </row>
    <row r="380" spans="1:6" ht="15" customHeight="1">
      <c r="A380" s="1"/>
      <c r="B380" s="23"/>
      <c r="C380" s="23"/>
      <c r="D380" s="23"/>
      <c r="E380" s="23"/>
      <c r="F380" s="23"/>
    </row>
    <row r="381" spans="1:6" ht="15" customHeight="1">
      <c r="A381" s="1"/>
      <c r="B381" s="23"/>
      <c r="C381" s="23"/>
      <c r="D381" s="23"/>
      <c r="E381" s="23"/>
      <c r="F381" s="23"/>
    </row>
    <row r="382" spans="1:6" ht="15" customHeight="1">
      <c r="A382" s="1"/>
      <c r="B382" s="23"/>
      <c r="C382" s="23"/>
      <c r="D382" s="23"/>
      <c r="E382" s="23"/>
      <c r="F382" s="23"/>
    </row>
    <row r="383" spans="1:6" ht="15" customHeight="1">
      <c r="A383" s="1"/>
      <c r="B383" s="23"/>
      <c r="C383" s="23"/>
      <c r="D383" s="23"/>
      <c r="E383" s="23"/>
      <c r="F383" s="23"/>
    </row>
    <row r="384" spans="1:6" ht="15" customHeight="1">
      <c r="A384" s="1"/>
      <c r="B384" s="23"/>
      <c r="C384" s="23"/>
      <c r="D384" s="23"/>
      <c r="E384" s="23"/>
      <c r="F384" s="23"/>
    </row>
    <row r="385" spans="1:6" ht="15" customHeight="1">
      <c r="A385" s="1"/>
      <c r="B385" s="23"/>
      <c r="C385" s="23"/>
      <c r="D385" s="23"/>
      <c r="E385" s="23"/>
      <c r="F385" s="23"/>
    </row>
    <row r="386" spans="1:6" ht="15" customHeight="1">
      <c r="A386" s="1"/>
      <c r="B386" s="23"/>
      <c r="C386" s="23"/>
      <c r="D386" s="23"/>
      <c r="E386" s="23"/>
      <c r="F386" s="23"/>
    </row>
    <row r="387" spans="1:6" ht="15" customHeight="1">
      <c r="A387" s="1"/>
      <c r="B387" s="23"/>
      <c r="C387" s="23"/>
      <c r="D387" s="23"/>
      <c r="E387" s="23"/>
      <c r="F387" s="23"/>
    </row>
    <row r="388" spans="1:6" ht="15" customHeight="1">
      <c r="A388" s="1"/>
      <c r="B388" s="23"/>
      <c r="C388" s="23"/>
      <c r="D388" s="23"/>
      <c r="E388" s="23"/>
      <c r="F388" s="23"/>
    </row>
    <row r="389" spans="1:6" ht="15" customHeight="1">
      <c r="A389" s="1"/>
      <c r="B389" s="23"/>
      <c r="C389" s="23"/>
      <c r="D389" s="23"/>
      <c r="E389" s="23"/>
      <c r="F389" s="23"/>
    </row>
    <row r="390" spans="1:6" ht="15" customHeight="1">
      <c r="A390" s="1"/>
      <c r="B390" s="23"/>
      <c r="C390" s="23"/>
      <c r="D390" s="23"/>
      <c r="E390" s="23"/>
      <c r="F390" s="23"/>
    </row>
    <row r="391" spans="1:6" ht="15" customHeight="1">
      <c r="A391" s="1"/>
      <c r="B391" s="23"/>
      <c r="C391" s="23"/>
      <c r="D391" s="23"/>
      <c r="E391" s="23"/>
      <c r="F391" s="23"/>
    </row>
    <row r="392" spans="1:6" ht="15" customHeight="1">
      <c r="A392" s="1"/>
      <c r="B392" s="23"/>
      <c r="C392" s="23"/>
      <c r="D392" s="23"/>
      <c r="E392" s="23"/>
      <c r="F392" s="23"/>
    </row>
    <row r="393" spans="1:6" ht="15" customHeight="1">
      <c r="A393" s="1"/>
      <c r="B393" s="23"/>
      <c r="C393" s="23"/>
      <c r="D393" s="23"/>
      <c r="E393" s="23"/>
      <c r="F393" s="23"/>
    </row>
    <row r="394" spans="1:6" ht="15" customHeight="1">
      <c r="A394" s="1"/>
      <c r="B394" s="23"/>
      <c r="C394" s="23"/>
      <c r="D394" s="23"/>
      <c r="E394" s="23"/>
      <c r="F394" s="23"/>
    </row>
    <row r="395" spans="1:6" ht="15" customHeight="1">
      <c r="A395" s="1"/>
      <c r="B395" s="23"/>
      <c r="C395" s="23"/>
      <c r="D395" s="23"/>
      <c r="E395" s="23"/>
      <c r="F395" s="23"/>
    </row>
    <row r="396" spans="1:6" ht="15" customHeight="1">
      <c r="A396" s="1"/>
      <c r="B396" s="23"/>
      <c r="C396" s="23"/>
      <c r="D396" s="23"/>
      <c r="E396" s="23"/>
      <c r="F396" s="23"/>
    </row>
    <row r="397" spans="1:6" ht="15" customHeight="1">
      <c r="A397" s="1"/>
      <c r="B397" s="23"/>
      <c r="C397" s="23"/>
      <c r="D397" s="23"/>
      <c r="E397" s="23"/>
      <c r="F397" s="23"/>
    </row>
    <row r="398" spans="1:6" ht="15" customHeight="1">
      <c r="A398" s="1"/>
      <c r="B398" s="23"/>
      <c r="C398" s="23"/>
      <c r="D398" s="23"/>
      <c r="E398" s="23"/>
      <c r="F398" s="23"/>
    </row>
    <row r="399" spans="1:6" ht="15" customHeight="1">
      <c r="A399" s="1"/>
      <c r="B399" s="23"/>
      <c r="C399" s="23"/>
      <c r="D399" s="23"/>
      <c r="E399" s="23"/>
      <c r="F399" s="23"/>
    </row>
    <row r="400" spans="1:6" ht="15" customHeight="1">
      <c r="A400" s="1"/>
      <c r="B400" s="23"/>
      <c r="C400" s="23"/>
      <c r="D400" s="23"/>
      <c r="E400" s="23"/>
      <c r="F400" s="23"/>
    </row>
    <row r="401" spans="1:6" ht="15" customHeight="1">
      <c r="A401" s="1"/>
      <c r="B401" s="23"/>
      <c r="C401" s="23"/>
      <c r="D401" s="23"/>
      <c r="E401" s="23"/>
      <c r="F401" s="23"/>
    </row>
    <row r="402" spans="1:6" ht="15" customHeight="1">
      <c r="A402" s="1"/>
      <c r="B402" s="23"/>
      <c r="C402" s="23"/>
      <c r="D402" s="23"/>
      <c r="E402" s="23"/>
      <c r="F402" s="23"/>
    </row>
    <row r="403" spans="1:6" ht="15" customHeight="1">
      <c r="A403" s="1"/>
      <c r="B403" s="23"/>
      <c r="C403" s="23"/>
      <c r="D403" s="23"/>
      <c r="E403" s="23"/>
      <c r="F403" s="23"/>
    </row>
    <row r="404" spans="1:6" ht="15" customHeight="1">
      <c r="A404" s="1"/>
      <c r="B404" s="23"/>
      <c r="C404" s="23"/>
      <c r="D404" s="23"/>
      <c r="E404" s="23"/>
      <c r="F404" s="23"/>
    </row>
    <row r="405" spans="1:6" ht="15" customHeight="1">
      <c r="A405" s="1"/>
      <c r="B405" s="23"/>
      <c r="C405" s="23"/>
      <c r="D405" s="23"/>
      <c r="E405" s="23"/>
      <c r="F405" s="23"/>
    </row>
    <row r="406" spans="1:6" ht="15" customHeight="1">
      <c r="A406" s="1"/>
      <c r="B406" s="23"/>
      <c r="C406" s="23"/>
      <c r="D406" s="23"/>
      <c r="E406" s="23"/>
      <c r="F406" s="23"/>
    </row>
    <row r="407" spans="1:6" ht="15" customHeight="1">
      <c r="A407" s="1"/>
      <c r="B407" s="23"/>
      <c r="C407" s="23"/>
      <c r="D407" s="23"/>
      <c r="E407" s="23"/>
      <c r="F407" s="23"/>
    </row>
    <row r="408" spans="1:6" ht="15" customHeight="1">
      <c r="A408" s="1"/>
      <c r="B408" s="23"/>
      <c r="C408" s="23"/>
      <c r="D408" s="23"/>
      <c r="E408" s="23"/>
      <c r="F408" s="23"/>
    </row>
    <row r="409" spans="1:6" ht="15" customHeight="1">
      <c r="A409" s="1"/>
      <c r="B409" s="23"/>
      <c r="C409" s="23"/>
      <c r="D409" s="23"/>
      <c r="E409" s="23"/>
      <c r="F409" s="23"/>
    </row>
    <row r="410" spans="1:6" ht="15" customHeight="1">
      <c r="A410" s="1"/>
      <c r="B410" s="23"/>
      <c r="C410" s="23"/>
      <c r="D410" s="23"/>
      <c r="E410" s="23"/>
      <c r="F410" s="23"/>
    </row>
    <row r="411" spans="1:6" ht="15" customHeight="1">
      <c r="A411" s="1"/>
      <c r="B411" s="23"/>
      <c r="C411" s="23"/>
      <c r="D411" s="23"/>
      <c r="E411" s="23"/>
      <c r="F411" s="23"/>
    </row>
    <row r="412" spans="1:6" ht="15" customHeight="1">
      <c r="A412" s="1"/>
      <c r="B412" s="23"/>
      <c r="C412" s="23"/>
      <c r="D412" s="23"/>
      <c r="E412" s="23"/>
      <c r="F412" s="23"/>
    </row>
    <row r="413" spans="1:6" ht="15" customHeight="1">
      <c r="A413" s="1"/>
      <c r="B413" s="23"/>
      <c r="C413" s="23"/>
      <c r="D413" s="23"/>
      <c r="E413" s="23"/>
      <c r="F413" s="23"/>
    </row>
    <row r="414" spans="1:6" ht="15" customHeight="1">
      <c r="A414" s="1"/>
      <c r="B414" s="23"/>
      <c r="C414" s="23"/>
      <c r="D414" s="23"/>
      <c r="E414" s="23"/>
      <c r="F414" s="23"/>
    </row>
    <row r="415" spans="1:6" ht="15" customHeight="1">
      <c r="A415" s="1"/>
      <c r="B415" s="23"/>
      <c r="C415" s="23"/>
      <c r="D415" s="23"/>
      <c r="E415" s="23"/>
      <c r="F415" s="23"/>
    </row>
    <row r="416" spans="1:6" ht="15" customHeight="1">
      <c r="A416" s="1"/>
      <c r="B416" s="23"/>
      <c r="C416" s="23"/>
      <c r="D416" s="23"/>
      <c r="E416" s="23"/>
      <c r="F416" s="23"/>
    </row>
    <row r="417" spans="1:6" ht="15" customHeight="1">
      <c r="A417" s="1"/>
      <c r="B417" s="23"/>
      <c r="C417" s="23"/>
      <c r="D417" s="23"/>
      <c r="E417" s="23"/>
      <c r="F417" s="23"/>
    </row>
    <row r="418" spans="1:6" ht="15" customHeight="1">
      <c r="A418" s="1"/>
      <c r="B418" s="23"/>
      <c r="C418" s="23"/>
      <c r="D418" s="23"/>
      <c r="E418" s="23"/>
      <c r="F418" s="23"/>
    </row>
    <row r="419" spans="1:6" ht="15" customHeight="1">
      <c r="A419" s="1"/>
      <c r="B419" s="23"/>
      <c r="C419" s="23"/>
      <c r="D419" s="23"/>
      <c r="E419" s="23"/>
      <c r="F419" s="23"/>
    </row>
    <row r="420" spans="1:6" ht="15" customHeight="1">
      <c r="A420" s="1"/>
      <c r="B420" s="23"/>
      <c r="C420" s="23"/>
      <c r="D420" s="23"/>
      <c r="E420" s="23"/>
      <c r="F420" s="23"/>
    </row>
    <row r="421" spans="1:6" ht="15" customHeight="1">
      <c r="A421" s="1"/>
      <c r="B421" s="23"/>
      <c r="C421" s="23"/>
      <c r="D421" s="23"/>
      <c r="E421" s="23"/>
      <c r="F421" s="23"/>
    </row>
    <row r="422" spans="1:6" ht="15" customHeight="1">
      <c r="A422" s="1"/>
      <c r="B422" s="23"/>
      <c r="C422" s="23"/>
      <c r="D422" s="23"/>
      <c r="E422" s="23"/>
      <c r="F422" s="23"/>
    </row>
    <row r="423" spans="1:6" ht="15" customHeight="1">
      <c r="A423" s="1"/>
      <c r="B423" s="23"/>
      <c r="C423" s="23"/>
      <c r="D423" s="23"/>
      <c r="E423" s="23"/>
      <c r="F423" s="23"/>
    </row>
    <row r="424" spans="1:6" ht="15" customHeight="1">
      <c r="A424" s="1"/>
      <c r="B424" s="23"/>
      <c r="C424" s="23"/>
      <c r="D424" s="23"/>
      <c r="E424" s="23"/>
      <c r="F424" s="23"/>
    </row>
    <row r="425" spans="1:6" ht="15" customHeight="1">
      <c r="A425" s="1"/>
      <c r="B425" s="23"/>
      <c r="C425" s="23"/>
      <c r="D425" s="23"/>
      <c r="E425" s="23"/>
      <c r="F425" s="23"/>
    </row>
    <row r="426" spans="1:6" ht="15" customHeight="1">
      <c r="A426" s="1"/>
      <c r="B426" s="23"/>
      <c r="C426" s="23"/>
      <c r="D426" s="23"/>
      <c r="E426" s="23"/>
      <c r="F426" s="23"/>
    </row>
    <row r="427" spans="1:6" ht="15" customHeight="1">
      <c r="A427" s="1"/>
      <c r="B427" s="23"/>
      <c r="C427" s="23"/>
      <c r="D427" s="23"/>
      <c r="E427" s="23"/>
      <c r="F427" s="23"/>
    </row>
    <row r="428" spans="1:6" ht="15" customHeight="1">
      <c r="A428" s="1"/>
      <c r="B428" s="23"/>
      <c r="C428" s="23"/>
      <c r="D428" s="23"/>
      <c r="E428" s="23"/>
      <c r="F428" s="23"/>
    </row>
    <row r="429" spans="1:6" ht="15" customHeight="1">
      <c r="A429" s="1"/>
      <c r="B429" s="23"/>
      <c r="C429" s="23"/>
      <c r="D429" s="23"/>
      <c r="E429" s="23"/>
      <c r="F429" s="23"/>
    </row>
    <row r="430" spans="1:6" ht="15" customHeight="1">
      <c r="A430" s="1"/>
      <c r="B430" s="23"/>
      <c r="C430" s="23"/>
      <c r="D430" s="23"/>
      <c r="E430" s="23"/>
      <c r="F430" s="23"/>
    </row>
    <row r="431" spans="1:6" ht="15" customHeight="1">
      <c r="A431" s="1"/>
      <c r="B431" s="23"/>
      <c r="C431" s="23"/>
      <c r="D431" s="23"/>
      <c r="E431" s="23"/>
      <c r="F431" s="23"/>
    </row>
    <row r="432" spans="1:6" ht="15" customHeight="1">
      <c r="A432" s="1"/>
      <c r="B432" s="23"/>
      <c r="C432" s="23"/>
      <c r="D432" s="23"/>
      <c r="E432" s="23"/>
      <c r="F432" s="23"/>
    </row>
    <row r="433" spans="1:6" ht="15" customHeight="1">
      <c r="A433" s="1"/>
      <c r="B433" s="23"/>
      <c r="C433" s="23"/>
      <c r="D433" s="23"/>
      <c r="E433" s="23"/>
      <c r="F433" s="23"/>
    </row>
    <row r="434" spans="1:6" ht="15" customHeight="1">
      <c r="A434" s="1"/>
      <c r="B434" s="23"/>
      <c r="C434" s="23"/>
      <c r="D434" s="23"/>
      <c r="E434" s="23"/>
      <c r="F434" s="23"/>
    </row>
    <row r="435" spans="1:6" ht="15" customHeight="1">
      <c r="A435" s="1"/>
      <c r="B435" s="23"/>
      <c r="C435" s="23"/>
      <c r="D435" s="23"/>
      <c r="E435" s="23"/>
      <c r="F435" s="23"/>
    </row>
    <row r="436" spans="1:6" ht="15" customHeight="1">
      <c r="A436" s="1"/>
      <c r="B436" s="23"/>
      <c r="C436" s="23"/>
      <c r="D436" s="23"/>
      <c r="E436" s="23"/>
      <c r="F436" s="23"/>
    </row>
    <row r="437" spans="1:6" ht="15" customHeight="1">
      <c r="A437" s="1"/>
      <c r="B437" s="23"/>
      <c r="C437" s="23"/>
      <c r="D437" s="23"/>
      <c r="E437" s="23"/>
      <c r="F437" s="23"/>
    </row>
    <row r="438" spans="1:6" ht="15" customHeight="1">
      <c r="A438" s="1"/>
      <c r="B438" s="23"/>
      <c r="C438" s="23"/>
      <c r="D438" s="23"/>
      <c r="E438" s="23"/>
      <c r="F438" s="23"/>
    </row>
    <row r="439" spans="1:6" ht="15" customHeight="1">
      <c r="A439" s="1"/>
      <c r="B439" s="23"/>
      <c r="C439" s="23"/>
      <c r="D439" s="23"/>
      <c r="E439" s="23"/>
      <c r="F439" s="23"/>
    </row>
    <row r="440" spans="1:6" ht="15" customHeight="1">
      <c r="A440" s="1"/>
      <c r="B440" s="23"/>
      <c r="C440" s="23"/>
      <c r="D440" s="23"/>
      <c r="E440" s="23"/>
      <c r="F440" s="23"/>
    </row>
    <row r="441" spans="1:6" ht="15" customHeight="1">
      <c r="A441" s="1"/>
      <c r="B441" s="23"/>
      <c r="C441" s="23"/>
      <c r="D441" s="23"/>
      <c r="E441" s="23"/>
      <c r="F441" s="23"/>
    </row>
    <row r="442" spans="1:6" ht="15" customHeight="1">
      <c r="A442" s="1"/>
      <c r="B442" s="23"/>
      <c r="C442" s="23"/>
      <c r="D442" s="23"/>
      <c r="E442" s="23"/>
      <c r="F442" s="23"/>
    </row>
    <row r="443" spans="1:6" ht="15" customHeight="1">
      <c r="A443" s="1"/>
      <c r="B443" s="23"/>
      <c r="C443" s="23"/>
      <c r="D443" s="23"/>
      <c r="E443" s="23"/>
      <c r="F443" s="23"/>
    </row>
    <row r="444" spans="1:6" ht="15" customHeight="1">
      <c r="A444" s="1"/>
      <c r="B444" s="23"/>
      <c r="C444" s="23"/>
      <c r="D444" s="23"/>
      <c r="E444" s="23"/>
      <c r="F444" s="23"/>
    </row>
    <row r="445" spans="1:6" ht="15" customHeight="1">
      <c r="A445" s="1"/>
      <c r="B445" s="23"/>
      <c r="C445" s="23"/>
      <c r="D445" s="23"/>
      <c r="E445" s="23"/>
      <c r="F445" s="23"/>
    </row>
    <row r="446" spans="1:6" ht="15" customHeight="1">
      <c r="A446" s="1"/>
      <c r="B446" s="23"/>
      <c r="C446" s="23"/>
      <c r="D446" s="23"/>
      <c r="E446" s="23"/>
      <c r="F446" s="23"/>
    </row>
    <row r="447" spans="1:6" ht="15" customHeight="1">
      <c r="A447" s="1"/>
      <c r="B447" s="23"/>
      <c r="C447" s="23"/>
      <c r="D447" s="23"/>
      <c r="E447" s="23"/>
      <c r="F447" s="23"/>
    </row>
    <row r="448" spans="1:6" ht="15" customHeight="1">
      <c r="A448" s="1"/>
      <c r="B448" s="23"/>
      <c r="C448" s="23"/>
      <c r="D448" s="23"/>
      <c r="E448" s="23"/>
      <c r="F448" s="23"/>
    </row>
    <row r="449" spans="1:6" ht="15" customHeight="1">
      <c r="A449" s="1"/>
      <c r="B449" s="23"/>
      <c r="C449" s="23"/>
      <c r="D449" s="23"/>
      <c r="E449" s="23"/>
      <c r="F449" s="23"/>
    </row>
    <row r="450" spans="1:6" ht="15" customHeight="1">
      <c r="A450" s="1"/>
      <c r="B450" s="23"/>
      <c r="C450" s="23"/>
      <c r="D450" s="23"/>
      <c r="E450" s="23"/>
      <c r="F450" s="23"/>
    </row>
    <row r="451" spans="1:6" ht="15" customHeight="1">
      <c r="A451" s="1"/>
      <c r="B451" s="23"/>
      <c r="C451" s="23"/>
      <c r="D451" s="23"/>
      <c r="E451" s="23"/>
      <c r="F451" s="23"/>
    </row>
    <row r="452" spans="1:6" ht="15" customHeight="1">
      <c r="A452" s="1"/>
      <c r="B452" s="23"/>
      <c r="C452" s="23"/>
      <c r="D452" s="23"/>
      <c r="E452" s="23"/>
      <c r="F452" s="23"/>
    </row>
    <row r="453" spans="1:6" ht="15" customHeight="1">
      <c r="A453" s="1"/>
      <c r="B453" s="23"/>
      <c r="C453" s="23"/>
      <c r="D453" s="23"/>
      <c r="E453" s="23"/>
      <c r="F453" s="23"/>
    </row>
    <row r="454" spans="1:6" ht="15" customHeight="1">
      <c r="A454" s="1"/>
      <c r="B454" s="23"/>
      <c r="C454" s="23"/>
      <c r="D454" s="23"/>
      <c r="E454" s="23"/>
      <c r="F454" s="23"/>
    </row>
    <row r="455" spans="1:6" ht="15" customHeight="1">
      <c r="A455" s="1"/>
      <c r="B455" s="23"/>
      <c r="C455" s="23"/>
      <c r="D455" s="23"/>
      <c r="E455" s="23"/>
      <c r="F455" s="23"/>
    </row>
    <row r="456" spans="1:6" ht="15" customHeight="1">
      <c r="A456" s="1"/>
      <c r="B456" s="23"/>
      <c r="C456" s="23"/>
      <c r="D456" s="23"/>
      <c r="E456" s="23"/>
      <c r="F456" s="23"/>
    </row>
    <row r="457" spans="1:6" ht="15" customHeight="1">
      <c r="A457" s="1"/>
      <c r="B457" s="23"/>
      <c r="C457" s="23"/>
      <c r="D457" s="23"/>
      <c r="E457" s="23"/>
      <c r="F457" s="23"/>
    </row>
    <row r="458" spans="1:6" ht="15" customHeight="1">
      <c r="A458" s="1"/>
      <c r="B458" s="23"/>
      <c r="C458" s="23"/>
      <c r="D458" s="23"/>
      <c r="E458" s="23"/>
      <c r="F458" s="23"/>
    </row>
    <row r="459" spans="1:6" ht="15" customHeight="1">
      <c r="A459" s="1"/>
      <c r="B459" s="23"/>
      <c r="C459" s="23"/>
      <c r="D459" s="23"/>
      <c r="E459" s="23"/>
      <c r="F459" s="23"/>
    </row>
    <row r="460" spans="1:6" ht="15" customHeight="1">
      <c r="A460" s="1"/>
      <c r="B460" s="23"/>
      <c r="C460" s="23"/>
      <c r="D460" s="23"/>
      <c r="E460" s="23"/>
      <c r="F460" s="23"/>
    </row>
    <row r="461" spans="1:6" ht="15" customHeight="1">
      <c r="A461" s="1"/>
      <c r="B461" s="23"/>
      <c r="C461" s="23"/>
      <c r="D461" s="23"/>
      <c r="E461" s="23"/>
      <c r="F461" s="23"/>
    </row>
    <row r="462" spans="1:6" ht="15" customHeight="1">
      <c r="A462" s="1"/>
      <c r="B462" s="23"/>
      <c r="C462" s="23"/>
      <c r="D462" s="23"/>
      <c r="E462" s="23"/>
      <c r="F462" s="23"/>
    </row>
    <row r="463" spans="1:6" ht="15" customHeight="1">
      <c r="A463" s="1"/>
      <c r="B463" s="23"/>
      <c r="C463" s="23"/>
      <c r="D463" s="23"/>
      <c r="E463" s="23"/>
      <c r="F463" s="23"/>
    </row>
    <row r="464" spans="1:6" ht="15" customHeight="1">
      <c r="A464" s="1"/>
      <c r="B464" s="23"/>
      <c r="C464" s="23"/>
      <c r="D464" s="23"/>
      <c r="E464" s="23"/>
      <c r="F464" s="23"/>
    </row>
    <row r="465" spans="1:6" ht="15" customHeight="1">
      <c r="A465" s="1"/>
      <c r="B465" s="23"/>
      <c r="C465" s="23"/>
      <c r="D465" s="23"/>
      <c r="E465" s="23"/>
      <c r="F465" s="23"/>
    </row>
    <row r="466" spans="1:6" ht="15" customHeight="1">
      <c r="A466" s="1"/>
      <c r="B466" s="23"/>
      <c r="C466" s="23"/>
      <c r="D466" s="23"/>
      <c r="E466" s="23"/>
      <c r="F466" s="23"/>
    </row>
    <row r="467" spans="1:6" ht="15" customHeight="1">
      <c r="A467" s="1"/>
      <c r="B467" s="23"/>
      <c r="C467" s="23"/>
      <c r="D467" s="23"/>
      <c r="E467" s="23"/>
      <c r="F467" s="23"/>
    </row>
    <row r="468" spans="1:6" ht="15" customHeight="1">
      <c r="A468" s="1"/>
      <c r="B468" s="23"/>
      <c r="C468" s="23"/>
      <c r="D468" s="23"/>
      <c r="E468" s="23"/>
      <c r="F468" s="23"/>
    </row>
    <row r="469" spans="1:6" ht="15" customHeight="1">
      <c r="A469" s="1"/>
      <c r="B469" s="23"/>
      <c r="C469" s="23"/>
      <c r="D469" s="23"/>
      <c r="E469" s="23"/>
      <c r="F469" s="23"/>
    </row>
    <row r="470" spans="1:6" ht="15" customHeight="1">
      <c r="A470" s="1"/>
      <c r="B470" s="23"/>
      <c r="C470" s="23"/>
      <c r="D470" s="23"/>
      <c r="E470" s="23"/>
      <c r="F470" s="23"/>
    </row>
    <row r="471" spans="1:6" ht="15" customHeight="1">
      <c r="A471" s="1"/>
      <c r="B471" s="23"/>
      <c r="C471" s="23"/>
      <c r="D471" s="23"/>
      <c r="E471" s="23"/>
      <c r="F471" s="23"/>
    </row>
    <row r="472" spans="1:6" ht="15" customHeight="1">
      <c r="A472" s="1"/>
      <c r="B472" s="23"/>
      <c r="C472" s="23"/>
      <c r="D472" s="23"/>
      <c r="E472" s="23"/>
      <c r="F472" s="23"/>
    </row>
    <row r="473" spans="1:6" ht="15" customHeight="1">
      <c r="A473" s="1"/>
      <c r="B473" s="23"/>
      <c r="C473" s="23"/>
      <c r="D473" s="23"/>
      <c r="E473" s="23"/>
      <c r="F473" s="23"/>
    </row>
    <row r="474" spans="1:6" ht="15" customHeight="1">
      <c r="A474" s="1"/>
      <c r="B474" s="23"/>
      <c r="C474" s="23"/>
      <c r="D474" s="23"/>
      <c r="E474" s="23"/>
      <c r="F474" s="23"/>
    </row>
    <row r="475" spans="1:6" ht="15" customHeight="1">
      <c r="A475" s="1"/>
      <c r="B475" s="23"/>
      <c r="C475" s="23"/>
      <c r="D475" s="23"/>
      <c r="E475" s="23"/>
      <c r="F475" s="23"/>
    </row>
    <row r="476" spans="1:6" ht="15" customHeight="1">
      <c r="A476" s="1"/>
      <c r="B476" s="23"/>
      <c r="C476" s="23"/>
      <c r="D476" s="23"/>
      <c r="E476" s="23"/>
      <c r="F476" s="23"/>
    </row>
    <row r="477" spans="1:6" ht="15" customHeight="1">
      <c r="A477" s="1"/>
      <c r="B477" s="23"/>
      <c r="C477" s="23"/>
      <c r="D477" s="23"/>
      <c r="E477" s="23"/>
      <c r="F477" s="23"/>
    </row>
    <row r="478" spans="1:6" ht="15" customHeight="1">
      <c r="A478" s="1"/>
      <c r="B478" s="23"/>
      <c r="C478" s="23"/>
      <c r="D478" s="23"/>
      <c r="E478" s="23"/>
      <c r="F478" s="23"/>
    </row>
    <row r="479" spans="1:6" ht="15" customHeight="1">
      <c r="A479" s="1"/>
      <c r="B479" s="23"/>
      <c r="C479" s="23"/>
      <c r="D479" s="23"/>
      <c r="E479" s="23"/>
      <c r="F479" s="23"/>
    </row>
    <row r="480" spans="1:6" ht="15" customHeight="1">
      <c r="A480" s="1"/>
      <c r="B480" s="23"/>
      <c r="C480" s="23"/>
      <c r="D480" s="23"/>
      <c r="E480" s="23"/>
      <c r="F480" s="23"/>
    </row>
    <row r="481" spans="1:6" ht="15" customHeight="1">
      <c r="A481" s="1"/>
      <c r="B481" s="23"/>
      <c r="C481" s="23"/>
      <c r="D481" s="23"/>
      <c r="E481" s="23"/>
      <c r="F481" s="23"/>
    </row>
    <row r="482" spans="1:6" ht="15" customHeight="1">
      <c r="A482" s="1"/>
      <c r="B482" s="23"/>
      <c r="C482" s="23"/>
      <c r="D482" s="23"/>
      <c r="E482" s="23"/>
      <c r="F482" s="23"/>
    </row>
    <row r="483" spans="1:6" ht="15" customHeight="1">
      <c r="A483" s="1"/>
      <c r="B483" s="23"/>
      <c r="C483" s="23"/>
      <c r="D483" s="23"/>
      <c r="E483" s="23"/>
      <c r="F483" s="23"/>
    </row>
    <row r="484" spans="1:6" ht="15" customHeight="1">
      <c r="A484" s="1"/>
      <c r="B484" s="23"/>
      <c r="C484" s="23"/>
      <c r="D484" s="23"/>
      <c r="E484" s="23"/>
      <c r="F484" s="23"/>
    </row>
    <row r="485" spans="1:6" ht="15" customHeight="1">
      <c r="A485" s="1"/>
      <c r="B485" s="23"/>
      <c r="C485" s="23"/>
      <c r="D485" s="23"/>
      <c r="E485" s="23"/>
      <c r="F485" s="23"/>
    </row>
    <row r="486" spans="1:6" ht="15" customHeight="1">
      <c r="A486" s="1"/>
      <c r="B486" s="23"/>
      <c r="C486" s="23"/>
      <c r="D486" s="23"/>
      <c r="E486" s="23"/>
      <c r="F486" s="23"/>
    </row>
    <row r="487" spans="1:6" ht="15" customHeight="1">
      <c r="A487" s="1"/>
      <c r="B487" s="23"/>
      <c r="C487" s="23"/>
      <c r="D487" s="23"/>
      <c r="E487" s="23"/>
      <c r="F487" s="23"/>
    </row>
    <row r="488" spans="1:6" ht="15" customHeight="1">
      <c r="A488" s="1"/>
      <c r="B488" s="23"/>
      <c r="C488" s="23"/>
      <c r="D488" s="23"/>
      <c r="E488" s="23"/>
      <c r="F488" s="23"/>
    </row>
    <row r="489" spans="1:6" ht="15" customHeight="1">
      <c r="A489" s="1"/>
      <c r="B489" s="23"/>
      <c r="C489" s="23"/>
      <c r="D489" s="23"/>
      <c r="E489" s="23"/>
      <c r="F489" s="23"/>
    </row>
    <row r="490" spans="1:6" ht="15" customHeight="1">
      <c r="A490" s="1"/>
      <c r="B490" s="23"/>
      <c r="C490" s="23"/>
      <c r="D490" s="23"/>
      <c r="E490" s="23"/>
      <c r="F490" s="23"/>
    </row>
    <row r="491" spans="1:6" ht="15" customHeight="1">
      <c r="A491" s="1"/>
      <c r="B491" s="23"/>
      <c r="C491" s="23"/>
      <c r="D491" s="23"/>
      <c r="E491" s="23"/>
      <c r="F491" s="23"/>
    </row>
    <row r="492" spans="1:6" ht="15" customHeight="1">
      <c r="A492" s="1"/>
      <c r="B492" s="23"/>
      <c r="C492" s="23"/>
      <c r="D492" s="23"/>
      <c r="E492" s="23"/>
      <c r="F492" s="23"/>
    </row>
    <row r="493" spans="1:6" ht="15" customHeight="1">
      <c r="A493" s="1"/>
      <c r="B493" s="23"/>
      <c r="C493" s="23"/>
      <c r="D493" s="23"/>
      <c r="E493" s="23"/>
      <c r="F493" s="23"/>
    </row>
    <row r="494" spans="1:6" ht="15" customHeight="1">
      <c r="A494" s="1"/>
      <c r="B494" s="23"/>
      <c r="C494" s="23"/>
      <c r="D494" s="23"/>
      <c r="E494" s="23"/>
      <c r="F494" s="23"/>
    </row>
    <row r="495" spans="1:6" ht="15" customHeight="1">
      <c r="A495" s="1"/>
      <c r="B495" s="23"/>
      <c r="C495" s="23"/>
      <c r="D495" s="23"/>
      <c r="E495" s="23"/>
      <c r="F495" s="23"/>
    </row>
    <row r="496" spans="1:6" ht="15" customHeight="1">
      <c r="A496" s="1"/>
      <c r="B496" s="23"/>
      <c r="C496" s="23"/>
      <c r="D496" s="23"/>
      <c r="E496" s="23"/>
      <c r="F496" s="23"/>
    </row>
    <row r="497" spans="1:6" ht="15" customHeight="1">
      <c r="A497" s="1"/>
      <c r="B497" s="23"/>
      <c r="C497" s="23"/>
      <c r="D497" s="23"/>
      <c r="E497" s="23"/>
      <c r="F497" s="23"/>
    </row>
    <row r="498" spans="1:6" ht="15" customHeight="1">
      <c r="A498" s="1"/>
      <c r="B498" s="23"/>
      <c r="C498" s="23"/>
      <c r="D498" s="23"/>
      <c r="E498" s="23"/>
      <c r="F498" s="23"/>
    </row>
    <row r="499" spans="1:6" ht="15" customHeight="1">
      <c r="A499" s="1"/>
      <c r="B499" s="23"/>
      <c r="C499" s="23"/>
      <c r="D499" s="23"/>
      <c r="E499" s="23"/>
      <c r="F499" s="23"/>
    </row>
    <row r="500" spans="1:6" ht="15" customHeight="1">
      <c r="A500" s="1"/>
      <c r="B500" s="23"/>
      <c r="C500" s="23"/>
      <c r="D500" s="23"/>
      <c r="E500" s="23"/>
      <c r="F500" s="23"/>
    </row>
    <row r="501" spans="1:6" ht="15" customHeight="1">
      <c r="A501" s="1"/>
      <c r="B501" s="23"/>
      <c r="C501" s="23"/>
      <c r="D501" s="23"/>
      <c r="E501" s="23"/>
      <c r="F501" s="23"/>
    </row>
    <row r="502" spans="1:6" ht="15" customHeight="1">
      <c r="A502" s="1"/>
      <c r="B502" s="23"/>
      <c r="C502" s="23"/>
      <c r="D502" s="23"/>
      <c r="E502" s="23"/>
      <c r="F502" s="23"/>
    </row>
    <row r="503" spans="1:6" ht="15" customHeight="1">
      <c r="A503" s="1"/>
      <c r="B503" s="23"/>
      <c r="C503" s="23"/>
      <c r="D503" s="23"/>
      <c r="E503" s="23"/>
      <c r="F503" s="23"/>
    </row>
    <row r="504" spans="1:6" ht="15" customHeight="1">
      <c r="A504" s="1"/>
      <c r="B504" s="23"/>
      <c r="C504" s="23"/>
      <c r="D504" s="23"/>
      <c r="E504" s="23"/>
      <c r="F504" s="23"/>
    </row>
    <row r="505" spans="1:6" ht="15" customHeight="1">
      <c r="A505" s="1"/>
      <c r="B505" s="23"/>
      <c r="C505" s="23"/>
      <c r="D505" s="23"/>
      <c r="E505" s="23"/>
      <c r="F505" s="23"/>
    </row>
    <row r="506" spans="1:6" ht="15" customHeight="1">
      <c r="A506" s="1"/>
      <c r="B506" s="23"/>
      <c r="C506" s="23"/>
      <c r="D506" s="23"/>
      <c r="E506" s="23"/>
      <c r="F506" s="23"/>
    </row>
    <row r="507" spans="1:6" ht="15" customHeight="1">
      <c r="A507" s="1"/>
      <c r="B507" s="23"/>
      <c r="C507" s="23"/>
      <c r="D507" s="23"/>
      <c r="E507" s="23"/>
      <c r="F507" s="23"/>
    </row>
    <row r="508" spans="1:6" ht="15" customHeight="1">
      <c r="A508" s="1"/>
      <c r="B508" s="23"/>
      <c r="C508" s="23"/>
      <c r="D508" s="23"/>
      <c r="E508" s="23"/>
      <c r="F508" s="23"/>
    </row>
    <row r="509" spans="1:6" ht="15" customHeight="1">
      <c r="A509" s="1"/>
      <c r="B509" s="23"/>
      <c r="C509" s="23"/>
      <c r="D509" s="23"/>
      <c r="E509" s="23"/>
      <c r="F509" s="23"/>
    </row>
    <row r="510" spans="1:6" ht="15" customHeight="1">
      <c r="A510" s="1"/>
      <c r="B510" s="23"/>
      <c r="C510" s="23"/>
      <c r="D510" s="23"/>
      <c r="E510" s="23"/>
      <c r="F510" s="23"/>
    </row>
    <row r="511" spans="1:6" ht="15" customHeight="1">
      <c r="A511" s="1"/>
      <c r="B511" s="23"/>
      <c r="C511" s="23"/>
      <c r="D511" s="23"/>
      <c r="E511" s="23"/>
      <c r="F511" s="23"/>
    </row>
    <row r="512" spans="1:6" ht="15" customHeight="1">
      <c r="A512" s="1"/>
      <c r="B512" s="23"/>
      <c r="C512" s="23"/>
      <c r="D512" s="23"/>
      <c r="E512" s="23"/>
      <c r="F512" s="23"/>
    </row>
    <row r="513" spans="1:6" ht="15" customHeight="1">
      <c r="A513" s="1"/>
      <c r="B513" s="23"/>
      <c r="C513" s="23"/>
      <c r="D513" s="23"/>
      <c r="E513" s="23"/>
      <c r="F513" s="23"/>
    </row>
    <row r="514" spans="1:6" ht="15" customHeight="1">
      <c r="A514" s="1"/>
      <c r="B514" s="23"/>
      <c r="C514" s="23"/>
      <c r="D514" s="23"/>
      <c r="E514" s="23"/>
      <c r="F514" s="23"/>
    </row>
    <row r="515" spans="1:6" ht="15" customHeight="1">
      <c r="A515" s="1"/>
      <c r="B515" s="23"/>
      <c r="C515" s="23"/>
      <c r="D515" s="23"/>
      <c r="E515" s="23"/>
      <c r="F515" s="23"/>
    </row>
    <row r="516" spans="1:6" ht="15" customHeight="1">
      <c r="A516" s="1"/>
      <c r="B516" s="23"/>
      <c r="C516" s="23"/>
      <c r="D516" s="23"/>
      <c r="E516" s="23"/>
      <c r="F516" s="23"/>
    </row>
    <row r="517" spans="1:6" ht="15" customHeight="1">
      <c r="A517" s="1"/>
      <c r="B517" s="23"/>
      <c r="C517" s="23"/>
      <c r="D517" s="23"/>
      <c r="E517" s="23"/>
      <c r="F517" s="23"/>
    </row>
    <row r="518" spans="1:6" ht="15" customHeight="1">
      <c r="A518" s="1"/>
      <c r="B518" s="23"/>
      <c r="C518" s="23"/>
      <c r="D518" s="23"/>
      <c r="E518" s="23"/>
      <c r="F518" s="23"/>
    </row>
    <row r="519" spans="1:6" ht="15" customHeight="1">
      <c r="A519" s="1"/>
      <c r="B519" s="23"/>
      <c r="C519" s="23"/>
      <c r="D519" s="23"/>
      <c r="E519" s="23"/>
      <c r="F519" s="23"/>
    </row>
    <row r="520" spans="1:6" ht="15" customHeight="1">
      <c r="A520" s="1"/>
      <c r="B520" s="23"/>
      <c r="C520" s="23"/>
      <c r="D520" s="23"/>
      <c r="E520" s="23"/>
      <c r="F520" s="23"/>
    </row>
    <row r="521" spans="1:6" ht="15" customHeight="1">
      <c r="A521" s="1"/>
      <c r="B521" s="23"/>
      <c r="C521" s="23"/>
      <c r="D521" s="23"/>
      <c r="E521" s="23"/>
      <c r="F521" s="23"/>
    </row>
    <row r="522" spans="1:6" ht="15" customHeight="1">
      <c r="A522" s="1"/>
      <c r="B522" s="23"/>
      <c r="C522" s="23"/>
      <c r="D522" s="23"/>
      <c r="E522" s="23"/>
      <c r="F522" s="23"/>
    </row>
    <row r="523" spans="1:6" ht="15" customHeight="1">
      <c r="A523" s="1"/>
      <c r="B523" s="23"/>
      <c r="C523" s="23"/>
      <c r="D523" s="23"/>
      <c r="E523" s="23"/>
      <c r="F523" s="23"/>
    </row>
    <row r="524" spans="1:6" ht="15" customHeight="1">
      <c r="A524" s="1"/>
      <c r="B524" s="23"/>
      <c r="C524" s="23"/>
      <c r="D524" s="23"/>
      <c r="E524" s="23"/>
      <c r="F524" s="23"/>
    </row>
    <row r="525" spans="1:6" ht="15" customHeight="1">
      <c r="A525" s="1"/>
      <c r="B525" s="23"/>
      <c r="C525" s="23"/>
      <c r="D525" s="23"/>
      <c r="E525" s="23"/>
      <c r="F525" s="23"/>
    </row>
    <row r="526" spans="1:6" ht="15" customHeight="1">
      <c r="A526" s="1"/>
      <c r="B526" s="23"/>
      <c r="C526" s="23"/>
      <c r="D526" s="23"/>
      <c r="E526" s="23"/>
      <c r="F526" s="23"/>
    </row>
    <row r="527" spans="1:6" ht="15" customHeight="1">
      <c r="A527" s="1"/>
      <c r="B527" s="23"/>
      <c r="C527" s="23"/>
      <c r="D527" s="23"/>
      <c r="E527" s="23"/>
      <c r="F527" s="23"/>
    </row>
    <row r="528" spans="1:6" ht="15" customHeight="1">
      <c r="A528" s="1"/>
      <c r="B528" s="23"/>
      <c r="C528" s="23"/>
      <c r="D528" s="23"/>
      <c r="E528" s="23"/>
      <c r="F528" s="23"/>
    </row>
    <row r="529" spans="1:6" ht="15" customHeight="1">
      <c r="A529" s="1"/>
      <c r="B529" s="23"/>
      <c r="C529" s="23"/>
      <c r="D529" s="23"/>
      <c r="E529" s="23"/>
      <c r="F529" s="23"/>
    </row>
    <row r="530" spans="1:6" ht="15" customHeight="1">
      <c r="A530" s="1"/>
      <c r="B530" s="23"/>
      <c r="C530" s="23"/>
      <c r="D530" s="23"/>
      <c r="E530" s="23"/>
      <c r="F530" s="23"/>
    </row>
    <row r="531" spans="1:6" ht="15" customHeight="1">
      <c r="A531" s="1"/>
      <c r="B531" s="23"/>
      <c r="C531" s="23"/>
      <c r="D531" s="23"/>
      <c r="E531" s="23"/>
      <c r="F531" s="23"/>
    </row>
    <row r="532" spans="1:6" ht="15" customHeight="1">
      <c r="A532" s="1"/>
      <c r="B532" s="23"/>
      <c r="C532" s="23"/>
      <c r="D532" s="23"/>
      <c r="E532" s="23"/>
      <c r="F532" s="23"/>
    </row>
    <row r="533" spans="1:6" ht="15" customHeight="1">
      <c r="A533" s="1"/>
      <c r="B533" s="23"/>
      <c r="C533" s="23"/>
      <c r="D533" s="23"/>
      <c r="E533" s="23"/>
      <c r="F533" s="23"/>
    </row>
    <row r="534" spans="1:6" ht="15" customHeight="1">
      <c r="A534" s="1"/>
      <c r="B534" s="23"/>
      <c r="C534" s="23"/>
      <c r="D534" s="23"/>
      <c r="E534" s="23"/>
      <c r="F534" s="23"/>
    </row>
    <row r="535" spans="1:6" ht="15" customHeight="1">
      <c r="A535" s="1"/>
      <c r="B535" s="23"/>
      <c r="C535" s="23"/>
      <c r="D535" s="23"/>
      <c r="E535" s="23"/>
      <c r="F535" s="23"/>
    </row>
    <row r="536" spans="1:6" ht="15" customHeight="1">
      <c r="A536" s="1"/>
      <c r="B536" s="23"/>
      <c r="C536" s="23"/>
      <c r="D536" s="23"/>
      <c r="E536" s="23"/>
      <c r="F536" s="23"/>
    </row>
    <row r="537" spans="1:6" ht="15" customHeight="1">
      <c r="A537" s="1"/>
      <c r="B537" s="23"/>
      <c r="C537" s="23"/>
      <c r="D537" s="23"/>
      <c r="E537" s="23"/>
      <c r="F537" s="23"/>
    </row>
    <row r="538" spans="1:6" ht="15" customHeight="1">
      <c r="A538" s="1"/>
      <c r="B538" s="23"/>
      <c r="C538" s="23"/>
      <c r="D538" s="23"/>
      <c r="E538" s="23"/>
      <c r="F538" s="23"/>
    </row>
    <row r="539" spans="1:6" ht="15" customHeight="1">
      <c r="A539" s="1"/>
      <c r="B539" s="23"/>
      <c r="C539" s="23"/>
      <c r="D539" s="23"/>
      <c r="E539" s="23"/>
      <c r="F539" s="23"/>
    </row>
    <row r="540" spans="1:6" ht="15" customHeight="1">
      <c r="A540" s="1"/>
      <c r="B540" s="23"/>
      <c r="C540" s="23"/>
      <c r="D540" s="23"/>
      <c r="E540" s="23"/>
      <c r="F540" s="23"/>
    </row>
    <row r="541" spans="1:6" ht="15" customHeight="1">
      <c r="A541" s="1"/>
      <c r="B541" s="23"/>
      <c r="C541" s="23"/>
      <c r="D541" s="23"/>
      <c r="E541" s="23"/>
      <c r="F541" s="23"/>
    </row>
    <row r="542" spans="1:6" ht="15" customHeight="1">
      <c r="A542" s="1"/>
      <c r="B542" s="23"/>
      <c r="C542" s="23"/>
      <c r="D542" s="23"/>
      <c r="E542" s="23"/>
      <c r="F542" s="23"/>
    </row>
    <row r="543" spans="1:6" ht="15" customHeight="1">
      <c r="A543" s="1"/>
      <c r="B543" s="23"/>
      <c r="C543" s="23"/>
      <c r="D543" s="23"/>
      <c r="E543" s="23"/>
      <c r="F543" s="23"/>
    </row>
    <row r="544" spans="1:6" ht="15" customHeight="1">
      <c r="A544" s="1"/>
      <c r="B544" s="23"/>
      <c r="C544" s="23"/>
      <c r="D544" s="23"/>
      <c r="E544" s="23"/>
      <c r="F544" s="23"/>
    </row>
    <row r="545" spans="1:6" ht="15" customHeight="1">
      <c r="A545" s="1"/>
      <c r="B545" s="23"/>
      <c r="C545" s="23"/>
      <c r="D545" s="23"/>
      <c r="E545" s="23"/>
      <c r="F545" s="23"/>
    </row>
    <row r="546" spans="1:6" ht="15" customHeight="1">
      <c r="A546" s="1"/>
      <c r="B546" s="23"/>
      <c r="C546" s="23"/>
      <c r="D546" s="23"/>
      <c r="E546" s="23"/>
      <c r="F546" s="23"/>
    </row>
    <row r="547" spans="1:6" ht="15" customHeight="1">
      <c r="A547" s="1"/>
      <c r="B547" s="23"/>
      <c r="C547" s="23"/>
      <c r="D547" s="23"/>
      <c r="E547" s="23"/>
      <c r="F547" s="23"/>
    </row>
    <row r="548" spans="1:6" ht="15" customHeight="1">
      <c r="A548" s="1"/>
      <c r="B548" s="23"/>
      <c r="C548" s="23"/>
      <c r="D548" s="23"/>
      <c r="E548" s="23"/>
      <c r="F548" s="23"/>
    </row>
    <row r="549" spans="1:6" ht="15" customHeight="1">
      <c r="A549" s="1"/>
      <c r="B549" s="23"/>
      <c r="C549" s="23"/>
      <c r="D549" s="23"/>
      <c r="E549" s="23"/>
      <c r="F549" s="23"/>
    </row>
    <row r="550" spans="1:6" ht="15" customHeight="1">
      <c r="A550" s="1"/>
      <c r="B550" s="23"/>
      <c r="C550" s="23"/>
      <c r="D550" s="23"/>
      <c r="E550" s="23"/>
      <c r="F550" s="23"/>
    </row>
    <row r="551" spans="1:6" ht="15" customHeight="1">
      <c r="A551" s="1"/>
      <c r="B551" s="23"/>
      <c r="C551" s="23"/>
      <c r="D551" s="23"/>
      <c r="E551" s="23"/>
      <c r="F551" s="23"/>
    </row>
    <row r="552" spans="1:6" ht="15" customHeight="1">
      <c r="A552" s="1"/>
      <c r="B552" s="23"/>
      <c r="C552" s="23"/>
      <c r="D552" s="23"/>
      <c r="E552" s="23"/>
      <c r="F552" s="23"/>
    </row>
    <row r="553" spans="1:6" ht="15" customHeight="1">
      <c r="A553" s="1"/>
      <c r="B553" s="23"/>
      <c r="C553" s="23"/>
      <c r="D553" s="23"/>
      <c r="E553" s="23"/>
      <c r="F553" s="23"/>
    </row>
    <row r="554" spans="1:6" ht="15" customHeight="1">
      <c r="A554" s="1"/>
      <c r="B554" s="23"/>
      <c r="C554" s="23"/>
      <c r="D554" s="23"/>
      <c r="E554" s="23"/>
      <c r="F554" s="23"/>
    </row>
    <row r="555" spans="1:6" ht="15" customHeight="1">
      <c r="A555" s="1"/>
      <c r="B555" s="23"/>
      <c r="C555" s="23"/>
      <c r="D555" s="23"/>
      <c r="E555" s="23"/>
      <c r="F555" s="23"/>
    </row>
    <row r="556" spans="1:6" ht="15" customHeight="1">
      <c r="A556" s="1"/>
      <c r="B556" s="23"/>
      <c r="C556" s="23"/>
      <c r="D556" s="23"/>
      <c r="E556" s="23"/>
      <c r="F556" s="23"/>
    </row>
    <row r="557" spans="1:6" ht="15" customHeight="1">
      <c r="A557" s="1"/>
      <c r="B557" s="23"/>
      <c r="C557" s="23"/>
      <c r="D557" s="23"/>
      <c r="E557" s="23"/>
      <c r="F557" s="23"/>
    </row>
    <row r="558" spans="1:6" ht="15" customHeight="1">
      <c r="A558" s="1"/>
      <c r="B558" s="23"/>
      <c r="C558" s="23"/>
      <c r="D558" s="23"/>
      <c r="E558" s="23"/>
      <c r="F558" s="23"/>
    </row>
    <row r="559" spans="1:6" ht="15" customHeight="1">
      <c r="A559" s="1"/>
      <c r="B559" s="23"/>
      <c r="C559" s="23"/>
      <c r="D559" s="23"/>
      <c r="E559" s="23"/>
      <c r="F559" s="23"/>
    </row>
    <row r="560" spans="1:6" ht="15" customHeight="1">
      <c r="A560" s="1"/>
      <c r="B560" s="23"/>
      <c r="C560" s="23"/>
      <c r="D560" s="23"/>
      <c r="E560" s="23"/>
      <c r="F560" s="23"/>
    </row>
    <row r="561" spans="1:6" ht="15" customHeight="1">
      <c r="A561" s="1"/>
      <c r="B561" s="23"/>
      <c r="C561" s="23"/>
      <c r="D561" s="23"/>
      <c r="E561" s="23"/>
      <c r="F561" s="23"/>
    </row>
    <row r="562" spans="1:6" ht="15" customHeight="1">
      <c r="A562" s="1"/>
      <c r="B562" s="23"/>
      <c r="C562" s="23"/>
      <c r="D562" s="23"/>
      <c r="E562" s="23"/>
      <c r="F562" s="23"/>
    </row>
    <row r="563" spans="1:6" ht="15" customHeight="1">
      <c r="A563" s="1"/>
      <c r="B563" s="23"/>
      <c r="C563" s="23"/>
      <c r="D563" s="23"/>
      <c r="E563" s="23"/>
      <c r="F563" s="23"/>
    </row>
    <row r="564" spans="1:6" ht="15" customHeight="1">
      <c r="A564" s="1"/>
      <c r="B564" s="23"/>
      <c r="C564" s="23"/>
      <c r="D564" s="23"/>
      <c r="E564" s="23"/>
      <c r="F564" s="23"/>
    </row>
    <row r="565" spans="1:6" ht="15" customHeight="1">
      <c r="A565" s="1"/>
      <c r="B565" s="23"/>
      <c r="C565" s="23"/>
      <c r="D565" s="23"/>
      <c r="E565" s="23"/>
      <c r="F565" s="23"/>
    </row>
    <row r="566" spans="1:6" ht="15" customHeight="1">
      <c r="A566" s="1"/>
      <c r="B566" s="23"/>
      <c r="C566" s="23"/>
      <c r="D566" s="23"/>
      <c r="E566" s="23"/>
      <c r="F566" s="23"/>
    </row>
    <row r="567" spans="1:6" ht="15" customHeight="1">
      <c r="A567" s="1"/>
      <c r="B567" s="23"/>
      <c r="C567" s="23"/>
      <c r="D567" s="23"/>
      <c r="E567" s="23"/>
      <c r="F567" s="23"/>
    </row>
    <row r="568" spans="1:6" ht="15" customHeight="1">
      <c r="A568" s="1"/>
      <c r="B568" s="23"/>
      <c r="C568" s="23"/>
      <c r="D568" s="23"/>
      <c r="E568" s="23"/>
      <c r="F568" s="23"/>
    </row>
    <row r="569" spans="1:6" ht="15" customHeight="1">
      <c r="A569" s="1"/>
      <c r="B569" s="23"/>
      <c r="C569" s="23"/>
      <c r="D569" s="23"/>
      <c r="E569" s="23"/>
      <c r="F569" s="23"/>
    </row>
    <row r="570" spans="1:6" ht="15" customHeight="1">
      <c r="A570" s="1"/>
      <c r="B570" s="23"/>
      <c r="C570" s="23"/>
      <c r="D570" s="23"/>
      <c r="E570" s="23"/>
      <c r="F570" s="23"/>
    </row>
    <row r="571" spans="1:6" ht="15" customHeight="1">
      <c r="A571" s="1"/>
      <c r="B571" s="23"/>
      <c r="C571" s="23"/>
      <c r="D571" s="23"/>
      <c r="E571" s="23"/>
      <c r="F571" s="23"/>
    </row>
    <row r="572" spans="1:6" ht="15" customHeight="1">
      <c r="A572" s="1"/>
      <c r="B572" s="23"/>
      <c r="C572" s="23"/>
      <c r="D572" s="23"/>
      <c r="E572" s="23"/>
      <c r="F572" s="23"/>
    </row>
    <row r="573" spans="1:6" ht="15" customHeight="1">
      <c r="A573" s="1"/>
      <c r="B573" s="23"/>
      <c r="C573" s="23"/>
      <c r="D573" s="23"/>
      <c r="E573" s="23"/>
      <c r="F573" s="23"/>
    </row>
    <row r="574" spans="1:6" ht="15" customHeight="1">
      <c r="A574" s="1"/>
      <c r="B574" s="23"/>
      <c r="C574" s="23"/>
      <c r="D574" s="23"/>
      <c r="E574" s="23"/>
      <c r="F574" s="23"/>
    </row>
    <row r="575" spans="1:6" ht="15" customHeight="1">
      <c r="A575" s="1"/>
      <c r="B575" s="23"/>
      <c r="C575" s="23"/>
      <c r="D575" s="23"/>
      <c r="E575" s="23"/>
      <c r="F575" s="23"/>
    </row>
    <row r="576" spans="1:6" ht="15" customHeight="1">
      <c r="A576" s="1"/>
      <c r="B576" s="23"/>
      <c r="C576" s="23"/>
      <c r="D576" s="23"/>
      <c r="E576" s="23"/>
      <c r="F576" s="23"/>
    </row>
    <row r="577" spans="1:6" ht="15" customHeight="1">
      <c r="A577" s="1"/>
      <c r="B577" s="23"/>
      <c r="C577" s="23"/>
      <c r="D577" s="23"/>
      <c r="E577" s="23"/>
      <c r="F577" s="23"/>
    </row>
    <row r="578" spans="1:6" ht="15" customHeight="1">
      <c r="A578" s="1"/>
      <c r="B578" s="23"/>
      <c r="C578" s="23"/>
      <c r="D578" s="23"/>
      <c r="E578" s="23"/>
      <c r="F578" s="23"/>
    </row>
    <row r="579" spans="1:6" ht="15" customHeight="1">
      <c r="A579" s="1"/>
      <c r="B579" s="23"/>
      <c r="C579" s="23"/>
      <c r="D579" s="23"/>
      <c r="E579" s="23"/>
      <c r="F579" s="23"/>
    </row>
    <row r="580" spans="1:6" ht="15" customHeight="1">
      <c r="A580" s="1"/>
      <c r="B580" s="23"/>
      <c r="C580" s="23"/>
      <c r="D580" s="23"/>
      <c r="E580" s="23"/>
      <c r="F580" s="23"/>
    </row>
    <row r="581" spans="1:6" ht="15" customHeight="1">
      <c r="A581" s="1"/>
      <c r="B581" s="23"/>
      <c r="C581" s="23"/>
      <c r="D581" s="23"/>
      <c r="E581" s="23"/>
      <c r="F581" s="23"/>
    </row>
    <row r="582" spans="1:6" ht="15" customHeight="1">
      <c r="A582" s="1"/>
      <c r="B582" s="23"/>
      <c r="C582" s="23"/>
      <c r="D582" s="23"/>
      <c r="E582" s="23"/>
      <c r="F582" s="23"/>
    </row>
    <row r="583" spans="1:6" ht="15" customHeight="1">
      <c r="A583" s="1"/>
      <c r="B583" s="23"/>
      <c r="C583" s="23"/>
      <c r="D583" s="23"/>
      <c r="E583" s="23"/>
      <c r="F583" s="23"/>
    </row>
    <row r="584" spans="1:6" ht="15" customHeight="1">
      <c r="A584" s="1"/>
      <c r="B584" s="23"/>
      <c r="C584" s="23"/>
      <c r="D584" s="23"/>
      <c r="E584" s="23"/>
      <c r="F584" s="23"/>
    </row>
    <row r="585" spans="1:6" ht="15" customHeight="1">
      <c r="A585" s="1"/>
      <c r="B585" s="23"/>
      <c r="C585" s="23"/>
      <c r="D585" s="23"/>
      <c r="E585" s="23"/>
      <c r="F585" s="23"/>
    </row>
    <row r="586" spans="1:6" ht="15" customHeight="1">
      <c r="A586" s="1"/>
      <c r="B586" s="23"/>
      <c r="C586" s="23"/>
      <c r="D586" s="23"/>
      <c r="E586" s="23"/>
      <c r="F586" s="23"/>
    </row>
    <row r="587" spans="1:6" ht="15" customHeight="1">
      <c r="A587" s="1"/>
      <c r="B587" s="23"/>
      <c r="C587" s="23"/>
      <c r="D587" s="23"/>
      <c r="E587" s="23"/>
      <c r="F587" s="23"/>
    </row>
    <row r="588" spans="1:6" ht="15" customHeight="1">
      <c r="A588" s="1"/>
      <c r="B588" s="23"/>
      <c r="C588" s="23"/>
      <c r="D588" s="23"/>
      <c r="E588" s="23"/>
      <c r="F588" s="23"/>
    </row>
    <row r="589" spans="1:6" ht="15" customHeight="1">
      <c r="A589" s="1"/>
      <c r="B589" s="23"/>
      <c r="C589" s="23"/>
      <c r="D589" s="23"/>
      <c r="E589" s="23"/>
      <c r="F589" s="23"/>
    </row>
    <row r="590" spans="1:6" ht="15" customHeight="1">
      <c r="A590" s="1"/>
      <c r="B590" s="23"/>
      <c r="C590" s="23"/>
      <c r="D590" s="23"/>
      <c r="E590" s="23"/>
      <c r="F590" s="23"/>
    </row>
    <row r="591" spans="1:6" ht="15" customHeight="1">
      <c r="A591" s="1"/>
      <c r="B591" s="23"/>
      <c r="C591" s="23"/>
      <c r="D591" s="23"/>
      <c r="E591" s="23"/>
      <c r="F591" s="23"/>
    </row>
    <row r="592" spans="1:6" ht="15" customHeight="1">
      <c r="A592" s="1"/>
      <c r="B592" s="23"/>
      <c r="C592" s="23"/>
      <c r="D592" s="23"/>
      <c r="E592" s="23"/>
      <c r="F592" s="23"/>
    </row>
    <row r="593" spans="1:6" ht="15" customHeight="1">
      <c r="A593" s="1"/>
      <c r="B593" s="23"/>
      <c r="C593" s="23"/>
      <c r="D593" s="23"/>
      <c r="E593" s="23"/>
      <c r="F593" s="23"/>
    </row>
    <row r="594" spans="1:6" ht="15" customHeight="1">
      <c r="A594" s="1"/>
      <c r="B594" s="23"/>
      <c r="C594" s="23"/>
      <c r="D594" s="23"/>
      <c r="E594" s="23"/>
      <c r="F594" s="23"/>
    </row>
    <row r="595" spans="1:6" ht="15" customHeight="1">
      <c r="A595" s="1"/>
      <c r="B595" s="23"/>
      <c r="C595" s="23"/>
      <c r="D595" s="23"/>
      <c r="E595" s="23"/>
      <c r="F595" s="23"/>
    </row>
    <row r="596" spans="1:6" ht="15" customHeight="1">
      <c r="A596" s="1"/>
      <c r="B596" s="23"/>
      <c r="C596" s="23"/>
      <c r="D596" s="23"/>
      <c r="E596" s="23"/>
      <c r="F596" s="23"/>
    </row>
    <row r="597" spans="1:6" ht="15" customHeight="1">
      <c r="A597" s="1"/>
      <c r="B597" s="23"/>
      <c r="C597" s="23"/>
      <c r="D597" s="23"/>
      <c r="E597" s="23"/>
      <c r="F597" s="23"/>
    </row>
    <row r="598" spans="1:6" ht="15" customHeight="1">
      <c r="A598" s="1"/>
      <c r="B598" s="23"/>
      <c r="C598" s="23"/>
      <c r="D598" s="23"/>
      <c r="E598" s="23"/>
      <c r="F598" s="23"/>
    </row>
    <row r="599" spans="1:6" ht="15" customHeight="1">
      <c r="A599" s="1"/>
      <c r="B599" s="23"/>
      <c r="C599" s="23"/>
      <c r="D599" s="23"/>
      <c r="E599" s="23"/>
      <c r="F599" s="23"/>
    </row>
    <row r="600" spans="1:6" ht="15" customHeight="1">
      <c r="A600" s="1"/>
      <c r="B600" s="23"/>
      <c r="C600" s="23"/>
      <c r="D600" s="23"/>
      <c r="E600" s="23"/>
      <c r="F600" s="23"/>
    </row>
    <row r="601" spans="1:6" ht="15" customHeight="1">
      <c r="A601" s="1"/>
      <c r="B601" s="23"/>
      <c r="C601" s="23"/>
      <c r="D601" s="23"/>
      <c r="E601" s="23"/>
      <c r="F601" s="23"/>
    </row>
    <row r="602" spans="1:6" ht="15" customHeight="1">
      <c r="A602" s="1"/>
      <c r="B602" s="23"/>
      <c r="C602" s="23"/>
      <c r="D602" s="23"/>
      <c r="E602" s="23"/>
      <c r="F602" s="23"/>
    </row>
    <row r="603" spans="1:6" ht="15" customHeight="1">
      <c r="A603" s="1"/>
      <c r="B603" s="23"/>
      <c r="C603" s="23"/>
      <c r="D603" s="23"/>
      <c r="E603" s="23"/>
      <c r="F603" s="23"/>
    </row>
    <row r="604" spans="1:6" ht="15" customHeight="1">
      <c r="A604" s="1"/>
      <c r="B604" s="23"/>
      <c r="C604" s="23"/>
      <c r="D604" s="23"/>
      <c r="E604" s="23"/>
      <c r="F604" s="23"/>
    </row>
    <row r="605" spans="1:6" ht="15" customHeight="1">
      <c r="A605" s="1"/>
      <c r="B605" s="23"/>
      <c r="C605" s="23"/>
      <c r="D605" s="23"/>
      <c r="E605" s="23"/>
      <c r="F605" s="23"/>
    </row>
    <row r="606" spans="1:6" ht="15" customHeight="1">
      <c r="A606" s="1"/>
      <c r="B606" s="23"/>
      <c r="C606" s="23"/>
      <c r="D606" s="23"/>
      <c r="E606" s="23"/>
      <c r="F606" s="23"/>
    </row>
    <row r="607" spans="1:6" ht="15" customHeight="1">
      <c r="A607" s="1"/>
      <c r="B607" s="23"/>
      <c r="C607" s="23"/>
      <c r="D607" s="23"/>
      <c r="E607" s="23"/>
      <c r="F607" s="23"/>
    </row>
    <row r="608" spans="1:6" ht="15" customHeight="1">
      <c r="A608" s="1"/>
      <c r="B608" s="23"/>
      <c r="C608" s="23"/>
      <c r="D608" s="23"/>
      <c r="E608" s="23"/>
      <c r="F608" s="23"/>
    </row>
    <row r="609" spans="1:6" ht="15" customHeight="1">
      <c r="A609" s="1"/>
      <c r="B609" s="23"/>
      <c r="C609" s="23"/>
      <c r="D609" s="23"/>
      <c r="E609" s="23"/>
      <c r="F609" s="23"/>
    </row>
    <row r="610" spans="1:6" ht="15" customHeight="1">
      <c r="A610" s="1"/>
      <c r="B610" s="23"/>
      <c r="C610" s="23"/>
      <c r="D610" s="23"/>
      <c r="E610" s="23"/>
      <c r="F610" s="23"/>
    </row>
    <row r="611" spans="1:6" ht="15" customHeight="1">
      <c r="A611" s="1"/>
      <c r="B611" s="23"/>
      <c r="C611" s="23"/>
      <c r="D611" s="23"/>
      <c r="E611" s="23"/>
      <c r="F611" s="23"/>
    </row>
    <row r="612" spans="1:6" ht="15" customHeight="1">
      <c r="A612" s="1"/>
      <c r="B612" s="23"/>
      <c r="C612" s="23"/>
      <c r="D612" s="23"/>
      <c r="E612" s="23"/>
      <c r="F612" s="23"/>
    </row>
    <row r="613" spans="1:6" ht="15" customHeight="1">
      <c r="A613" s="1"/>
      <c r="B613" s="23"/>
      <c r="C613" s="23"/>
      <c r="D613" s="23"/>
      <c r="E613" s="23"/>
      <c r="F613" s="23"/>
    </row>
    <row r="614" spans="1:6" ht="15" customHeight="1">
      <c r="A614" s="1"/>
      <c r="B614" s="23"/>
      <c r="C614" s="23"/>
      <c r="D614" s="23"/>
      <c r="E614" s="23"/>
      <c r="F614" s="23"/>
    </row>
    <row r="615" spans="1:6" ht="15" customHeight="1">
      <c r="A615" s="1"/>
      <c r="B615" s="23"/>
      <c r="C615" s="23"/>
      <c r="D615" s="23"/>
      <c r="E615" s="23"/>
      <c r="F615" s="23"/>
    </row>
    <row r="616" spans="1:6" ht="15" customHeight="1">
      <c r="A616" s="1"/>
      <c r="B616" s="23"/>
      <c r="C616" s="23"/>
      <c r="D616" s="23"/>
      <c r="E616" s="23"/>
      <c r="F616" s="23"/>
    </row>
    <row r="617" spans="1:6" ht="15" customHeight="1">
      <c r="A617" s="1"/>
      <c r="B617" s="23"/>
      <c r="C617" s="23"/>
      <c r="D617" s="23"/>
      <c r="E617" s="23"/>
      <c r="F617" s="23"/>
    </row>
    <row r="618" spans="1:6" ht="15" customHeight="1">
      <c r="A618" s="1"/>
      <c r="B618" s="23"/>
      <c r="C618" s="23"/>
      <c r="D618" s="23"/>
      <c r="E618" s="23"/>
      <c r="F618" s="23"/>
    </row>
    <row r="619" spans="1:6" ht="15" customHeight="1">
      <c r="A619" s="1"/>
      <c r="B619" s="23"/>
      <c r="C619" s="23"/>
      <c r="D619" s="23"/>
      <c r="E619" s="23"/>
      <c r="F619" s="23"/>
    </row>
    <row r="620" spans="1:6" ht="15" customHeight="1">
      <c r="A620" s="1"/>
      <c r="B620" s="23"/>
      <c r="C620" s="23"/>
      <c r="D620" s="23"/>
      <c r="E620" s="23"/>
      <c r="F620" s="23"/>
    </row>
    <row r="621" spans="1:6" ht="15" customHeight="1">
      <c r="A621" s="1"/>
      <c r="B621" s="23"/>
      <c r="C621" s="23"/>
      <c r="D621" s="23"/>
      <c r="E621" s="23"/>
      <c r="F621" s="23"/>
    </row>
    <row r="622" spans="1:6" ht="15" customHeight="1">
      <c r="A622" s="1"/>
      <c r="B622" s="23"/>
      <c r="C622" s="23"/>
      <c r="D622" s="23"/>
      <c r="E622" s="23"/>
      <c r="F622" s="23"/>
    </row>
    <row r="623" spans="1:6" ht="15" customHeight="1">
      <c r="A623" s="1"/>
      <c r="B623" s="23"/>
      <c r="C623" s="23"/>
      <c r="D623" s="23"/>
      <c r="E623" s="23"/>
      <c r="F623" s="23"/>
    </row>
    <row r="624" spans="1:6" ht="15" customHeight="1">
      <c r="A624" s="1"/>
      <c r="B624" s="23"/>
      <c r="C624" s="23"/>
      <c r="D624" s="23"/>
      <c r="E624" s="23"/>
      <c r="F624" s="23"/>
    </row>
    <row r="625" spans="1:6" ht="15" customHeight="1">
      <c r="A625" s="1"/>
      <c r="B625" s="23"/>
      <c r="C625" s="23"/>
      <c r="D625" s="23"/>
      <c r="E625" s="23"/>
      <c r="F625" s="23"/>
    </row>
    <row r="626" spans="1:6" ht="15" customHeight="1">
      <c r="A626" s="1"/>
      <c r="B626" s="23"/>
      <c r="C626" s="23"/>
      <c r="D626" s="23"/>
      <c r="E626" s="23"/>
      <c r="F626" s="23"/>
    </row>
    <row r="627" spans="1:6" ht="15" customHeight="1">
      <c r="A627" s="1"/>
      <c r="B627" s="23"/>
      <c r="C627" s="23"/>
      <c r="D627" s="23"/>
      <c r="E627" s="23"/>
      <c r="F627" s="23"/>
    </row>
    <row r="628" spans="1:6" ht="15" customHeight="1">
      <c r="A628" s="1"/>
      <c r="B628" s="23"/>
      <c r="C628" s="23"/>
      <c r="D628" s="23"/>
      <c r="E628" s="23"/>
      <c r="F628" s="23"/>
    </row>
    <row r="629" spans="1:6" ht="15" customHeight="1">
      <c r="A629" s="1"/>
      <c r="B629" s="23"/>
      <c r="C629" s="23"/>
      <c r="D629" s="23"/>
      <c r="E629" s="23"/>
      <c r="F629" s="23"/>
    </row>
    <row r="630" spans="1:6" ht="15" customHeight="1">
      <c r="A630" s="1"/>
      <c r="B630" s="23"/>
      <c r="C630" s="23"/>
      <c r="D630" s="23"/>
      <c r="E630" s="23"/>
      <c r="F630" s="23"/>
    </row>
    <row r="631" spans="1:6" ht="15" customHeight="1">
      <c r="A631" s="1"/>
      <c r="B631" s="23"/>
      <c r="C631" s="23"/>
      <c r="D631" s="23"/>
      <c r="E631" s="23"/>
      <c r="F631" s="23"/>
    </row>
    <row r="632" spans="1:6" ht="15" customHeight="1">
      <c r="A632" s="1"/>
      <c r="B632" s="23"/>
      <c r="C632" s="23"/>
      <c r="D632" s="23"/>
      <c r="E632" s="23"/>
      <c r="F632" s="23"/>
    </row>
    <row r="633" spans="1:6" ht="15" customHeight="1">
      <c r="A633" s="1"/>
      <c r="B633" s="23"/>
      <c r="C633" s="23"/>
      <c r="D633" s="23"/>
      <c r="E633" s="23"/>
      <c r="F633" s="23"/>
    </row>
    <row r="634" spans="1:6" ht="15" customHeight="1">
      <c r="A634" s="1"/>
      <c r="B634" s="23"/>
      <c r="C634" s="23"/>
      <c r="D634" s="23"/>
      <c r="E634" s="23"/>
      <c r="F634" s="23"/>
    </row>
    <row r="635" spans="1:6" ht="15" customHeight="1">
      <c r="A635" s="1"/>
      <c r="B635" s="23"/>
      <c r="C635" s="23"/>
      <c r="D635" s="23"/>
      <c r="E635" s="23"/>
      <c r="F635" s="23"/>
    </row>
    <row r="636" spans="1:6" ht="15" customHeight="1">
      <c r="A636" s="1"/>
      <c r="B636" s="23"/>
      <c r="C636" s="23"/>
      <c r="D636" s="23"/>
      <c r="E636" s="23"/>
      <c r="F636" s="23"/>
    </row>
    <row r="637" spans="1:6" ht="15" customHeight="1">
      <c r="A637" s="1"/>
      <c r="B637" s="23"/>
      <c r="C637" s="23"/>
      <c r="D637" s="23"/>
      <c r="E637" s="23"/>
      <c r="F637" s="23"/>
    </row>
    <row r="638" spans="1:6" ht="15" customHeight="1">
      <c r="A638" s="1"/>
      <c r="B638" s="23"/>
      <c r="C638" s="23"/>
      <c r="D638" s="23"/>
      <c r="E638" s="23"/>
      <c r="F638" s="23"/>
    </row>
    <row r="639" spans="1:6" ht="15" customHeight="1">
      <c r="A639" s="1"/>
      <c r="B639" s="23"/>
      <c r="C639" s="23"/>
      <c r="D639" s="23"/>
      <c r="E639" s="23"/>
      <c r="F639" s="23"/>
    </row>
    <row r="640" spans="1:6" ht="15" customHeight="1">
      <c r="A640" s="1"/>
      <c r="B640" s="23"/>
      <c r="C640" s="23"/>
      <c r="D640" s="23"/>
      <c r="E640" s="23"/>
      <c r="F640" s="23"/>
    </row>
    <row r="641" spans="1:6" ht="15" customHeight="1">
      <c r="A641" s="1"/>
      <c r="B641" s="23"/>
      <c r="C641" s="23"/>
      <c r="D641" s="23"/>
      <c r="E641" s="23"/>
      <c r="F641" s="23"/>
    </row>
    <row r="642" spans="1:6" ht="15" customHeight="1">
      <c r="A642" s="1"/>
      <c r="B642" s="23"/>
      <c r="C642" s="23"/>
      <c r="D642" s="23"/>
      <c r="E642" s="23"/>
      <c r="F642" s="23"/>
    </row>
    <row r="643" spans="1:6" ht="15" customHeight="1">
      <c r="A643" s="1"/>
      <c r="B643" s="23"/>
      <c r="C643" s="23"/>
      <c r="D643" s="23"/>
      <c r="E643" s="23"/>
      <c r="F643" s="23"/>
    </row>
    <row r="644" spans="1:6" ht="15" customHeight="1">
      <c r="A644" s="1"/>
      <c r="B644" s="23"/>
      <c r="C644" s="23"/>
      <c r="D644" s="23"/>
      <c r="E644" s="23"/>
      <c r="F644" s="23"/>
    </row>
    <row r="645" spans="1:6" ht="15" customHeight="1">
      <c r="A645" s="1"/>
      <c r="B645" s="23"/>
      <c r="C645" s="23"/>
      <c r="D645" s="23"/>
      <c r="E645" s="23"/>
      <c r="F645" s="23"/>
    </row>
    <row r="646" spans="1:6" ht="15" customHeight="1">
      <c r="A646" s="1"/>
      <c r="B646" s="23"/>
      <c r="C646" s="23"/>
      <c r="D646" s="23"/>
      <c r="E646" s="23"/>
      <c r="F646" s="23"/>
    </row>
    <row r="647" spans="1:6" ht="15" customHeight="1">
      <c r="A647" s="1"/>
      <c r="B647" s="23"/>
      <c r="C647" s="23"/>
      <c r="D647" s="23"/>
      <c r="E647" s="23"/>
      <c r="F647" s="23"/>
    </row>
    <row r="648" spans="1:6" ht="15" customHeight="1">
      <c r="A648" s="1"/>
      <c r="B648" s="23"/>
      <c r="C648" s="23"/>
      <c r="D648" s="23"/>
      <c r="E648" s="23"/>
      <c r="F648" s="23"/>
    </row>
    <row r="649" spans="1:6" ht="15" customHeight="1">
      <c r="A649" s="1"/>
      <c r="B649" s="23"/>
      <c r="C649" s="23"/>
      <c r="D649" s="23"/>
      <c r="E649" s="23"/>
      <c r="F649" s="23"/>
    </row>
    <row r="650" spans="1:6" ht="15" customHeight="1">
      <c r="A650" s="1"/>
      <c r="B650" s="23"/>
      <c r="C650" s="23"/>
      <c r="D650" s="23"/>
      <c r="E650" s="23"/>
      <c r="F650" s="23"/>
    </row>
    <row r="651" spans="1:6" ht="15" customHeight="1">
      <c r="A651" s="1"/>
      <c r="B651" s="23"/>
      <c r="C651" s="23"/>
      <c r="D651" s="23"/>
      <c r="E651" s="23"/>
      <c r="F651" s="23"/>
    </row>
    <row r="652" spans="1:6" ht="15" customHeight="1">
      <c r="A652" s="1"/>
      <c r="B652" s="23"/>
      <c r="C652" s="23"/>
      <c r="D652" s="23"/>
      <c r="E652" s="23"/>
      <c r="F652" s="23"/>
    </row>
    <row r="653" spans="1:6" ht="15" customHeight="1">
      <c r="A653" s="1"/>
      <c r="B653" s="23"/>
      <c r="C653" s="23"/>
      <c r="D653" s="23"/>
      <c r="E653" s="23"/>
      <c r="F653" s="23"/>
    </row>
    <row r="654" spans="1:6" ht="15" customHeight="1">
      <c r="A654" s="1"/>
      <c r="B654" s="23"/>
      <c r="C654" s="23"/>
      <c r="D654" s="23"/>
      <c r="E654" s="23"/>
      <c r="F654" s="23"/>
    </row>
    <row r="655" spans="1:6" ht="15" customHeight="1">
      <c r="A655" s="1"/>
      <c r="B655" s="23"/>
      <c r="C655" s="23"/>
      <c r="D655" s="23"/>
      <c r="E655" s="23"/>
      <c r="F655" s="23"/>
    </row>
    <row r="656" spans="1:6" ht="15" customHeight="1">
      <c r="A656" s="1"/>
      <c r="B656" s="23"/>
      <c r="C656" s="23"/>
      <c r="D656" s="23"/>
      <c r="E656" s="23"/>
      <c r="F656" s="23"/>
    </row>
    <row r="657" spans="1:6" ht="15" customHeight="1">
      <c r="A657" s="1"/>
      <c r="B657" s="23"/>
      <c r="C657" s="23"/>
      <c r="D657" s="23"/>
      <c r="E657" s="23"/>
      <c r="F657" s="23"/>
    </row>
    <row r="658" spans="1:6" ht="15" customHeight="1">
      <c r="A658" s="1"/>
      <c r="B658" s="23"/>
      <c r="C658" s="23"/>
      <c r="D658" s="23"/>
      <c r="E658" s="23"/>
      <c r="F658" s="23"/>
    </row>
    <row r="659" spans="1:6" ht="15" customHeight="1">
      <c r="A659" s="1"/>
      <c r="B659" s="23"/>
      <c r="C659" s="23"/>
      <c r="D659" s="23"/>
      <c r="E659" s="23"/>
      <c r="F659" s="23"/>
    </row>
    <row r="660" spans="1:6" ht="15" customHeight="1">
      <c r="A660" s="1"/>
      <c r="B660" s="23"/>
      <c r="C660" s="23"/>
      <c r="D660" s="23"/>
      <c r="E660" s="23"/>
      <c r="F660" s="23"/>
    </row>
    <row r="661" spans="1:6" ht="15" customHeight="1">
      <c r="A661" s="1"/>
      <c r="B661" s="23"/>
      <c r="C661" s="23"/>
      <c r="D661" s="23"/>
      <c r="E661" s="23"/>
      <c r="F661" s="23"/>
    </row>
    <row r="662" spans="1:6" ht="15" customHeight="1">
      <c r="A662" s="1"/>
      <c r="B662" s="23"/>
      <c r="C662" s="23"/>
      <c r="D662" s="23"/>
      <c r="E662" s="23"/>
      <c r="F662" s="23"/>
    </row>
    <row r="663" spans="1:6" ht="15" customHeight="1">
      <c r="A663" s="1"/>
      <c r="B663" s="23"/>
      <c r="C663" s="23"/>
      <c r="D663" s="23"/>
      <c r="E663" s="23"/>
      <c r="F663" s="23"/>
    </row>
    <row r="664" spans="1:6" ht="15" customHeight="1">
      <c r="A664" s="1"/>
      <c r="B664" s="23"/>
      <c r="C664" s="23"/>
      <c r="D664" s="23"/>
      <c r="E664" s="23"/>
      <c r="F664" s="23"/>
    </row>
    <row r="665" spans="1:6" ht="15" customHeight="1">
      <c r="A665" s="1"/>
      <c r="B665" s="23"/>
      <c r="C665" s="23"/>
      <c r="D665" s="23"/>
      <c r="E665" s="23"/>
      <c r="F665" s="23"/>
    </row>
    <row r="666" spans="1:6" ht="15" customHeight="1">
      <c r="A666" s="1"/>
      <c r="B666" s="23"/>
      <c r="C666" s="23"/>
      <c r="D666" s="23"/>
      <c r="E666" s="23"/>
      <c r="F666" s="23"/>
    </row>
    <row r="667" spans="1:6" ht="15" customHeight="1">
      <c r="A667" s="1"/>
      <c r="B667" s="23"/>
      <c r="C667" s="23"/>
      <c r="D667" s="23"/>
      <c r="E667" s="23"/>
      <c r="F667" s="23"/>
    </row>
    <row r="668" spans="1:6" ht="15" customHeight="1">
      <c r="A668" s="1"/>
      <c r="B668" s="23"/>
      <c r="C668" s="23"/>
      <c r="D668" s="23"/>
      <c r="E668" s="23"/>
      <c r="F668" s="23"/>
    </row>
    <row r="669" spans="1:6" ht="15" customHeight="1">
      <c r="A669" s="1"/>
      <c r="B669" s="23"/>
      <c r="C669" s="23"/>
      <c r="D669" s="23"/>
      <c r="E669" s="23"/>
      <c r="F669" s="23"/>
    </row>
    <row r="670" spans="1:6" ht="15" customHeight="1">
      <c r="A670" s="1"/>
      <c r="B670" s="23"/>
      <c r="C670" s="23"/>
      <c r="D670" s="23"/>
      <c r="E670" s="23"/>
      <c r="F670" s="23"/>
    </row>
    <row r="671" spans="1:6" ht="15" customHeight="1">
      <c r="A671" s="1"/>
      <c r="B671" s="23"/>
      <c r="C671" s="23"/>
      <c r="D671" s="23"/>
      <c r="E671" s="23"/>
      <c r="F671" s="23"/>
    </row>
    <row r="672" spans="1:6" ht="15" customHeight="1">
      <c r="A672" s="1"/>
      <c r="B672" s="23"/>
      <c r="C672" s="23"/>
      <c r="D672" s="23"/>
      <c r="E672" s="23"/>
      <c r="F672" s="23"/>
    </row>
    <row r="673" spans="1:6" ht="15" customHeight="1">
      <c r="A673" s="1"/>
      <c r="B673" s="23"/>
      <c r="C673" s="23"/>
      <c r="D673" s="23"/>
      <c r="E673" s="23"/>
      <c r="F673" s="23"/>
    </row>
    <row r="674" spans="1:6" ht="15" customHeight="1">
      <c r="A674" s="1"/>
      <c r="B674" s="23"/>
      <c r="C674" s="23"/>
      <c r="D674" s="23"/>
      <c r="E674" s="23"/>
      <c r="F674" s="23"/>
    </row>
    <row r="675" spans="1:6" ht="15" customHeight="1">
      <c r="A675" s="1"/>
      <c r="B675" s="23"/>
      <c r="C675" s="23"/>
      <c r="D675" s="23"/>
      <c r="E675" s="23"/>
      <c r="F675" s="23"/>
    </row>
    <row r="676" spans="1:6" ht="15" customHeight="1">
      <c r="A676" s="1"/>
      <c r="B676" s="23"/>
      <c r="C676" s="23"/>
      <c r="D676" s="23"/>
      <c r="E676" s="23"/>
      <c r="F676" s="23"/>
    </row>
    <row r="677" spans="1:6" ht="15" customHeight="1">
      <c r="A677" s="1"/>
      <c r="B677" s="23"/>
      <c r="C677" s="23"/>
      <c r="D677" s="23"/>
      <c r="E677" s="23"/>
      <c r="F677" s="23"/>
    </row>
    <row r="678" spans="1:6" ht="15" customHeight="1">
      <c r="A678" s="1"/>
      <c r="B678" s="23"/>
      <c r="C678" s="23"/>
      <c r="D678" s="23"/>
      <c r="E678" s="23"/>
      <c r="F678" s="23"/>
    </row>
    <row r="679" spans="1:6" ht="15" customHeight="1">
      <c r="A679" s="1"/>
      <c r="B679" s="23"/>
      <c r="C679" s="23"/>
      <c r="D679" s="23"/>
      <c r="E679" s="23"/>
      <c r="F679" s="23"/>
    </row>
    <row r="680" spans="1:6" ht="15" customHeight="1">
      <c r="A680" s="1"/>
      <c r="B680" s="23"/>
      <c r="C680" s="23"/>
      <c r="D680" s="23"/>
      <c r="E680" s="23"/>
      <c r="F680" s="23"/>
    </row>
    <row r="681" spans="1:6" ht="15" customHeight="1">
      <c r="A681" s="1"/>
      <c r="B681" s="23"/>
      <c r="C681" s="23"/>
      <c r="D681" s="23"/>
      <c r="E681" s="23"/>
      <c r="F681" s="23"/>
    </row>
    <row r="682" spans="1:6" ht="15" customHeight="1">
      <c r="A682" s="1"/>
      <c r="B682" s="23"/>
      <c r="C682" s="23"/>
      <c r="D682" s="23"/>
      <c r="E682" s="23"/>
      <c r="F682" s="23"/>
    </row>
    <row r="683" spans="1:6" ht="15" customHeight="1">
      <c r="A683" s="1"/>
      <c r="B683" s="23"/>
      <c r="C683" s="23"/>
      <c r="D683" s="23"/>
      <c r="E683" s="23"/>
      <c r="F683" s="23"/>
    </row>
    <row r="684" spans="1:6" ht="15" customHeight="1">
      <c r="A684" s="1"/>
      <c r="B684" s="23"/>
      <c r="C684" s="23"/>
      <c r="D684" s="23"/>
      <c r="E684" s="23"/>
      <c r="F684" s="23"/>
    </row>
    <row r="685" spans="1:6" ht="15" customHeight="1">
      <c r="A685" s="1"/>
      <c r="B685" s="23"/>
      <c r="C685" s="23"/>
      <c r="D685" s="23"/>
      <c r="E685" s="23"/>
      <c r="F685" s="23"/>
    </row>
    <row r="686" spans="1:6" ht="15" customHeight="1">
      <c r="A686" s="1"/>
      <c r="B686" s="23"/>
      <c r="C686" s="23"/>
      <c r="D686" s="23"/>
      <c r="E686" s="23"/>
      <c r="F686" s="23"/>
    </row>
    <row r="687" spans="1:6" ht="15" customHeight="1">
      <c r="A687" s="1"/>
      <c r="B687" s="23"/>
      <c r="C687" s="23"/>
      <c r="D687" s="23"/>
      <c r="E687" s="23"/>
      <c r="F687" s="23"/>
    </row>
    <row r="688" spans="1:6" ht="15" customHeight="1">
      <c r="A688" s="1"/>
      <c r="B688" s="23"/>
      <c r="C688" s="23"/>
      <c r="D688" s="23"/>
      <c r="E688" s="23"/>
      <c r="F688" s="23"/>
    </row>
    <row r="689" spans="1:6" ht="15" customHeight="1">
      <c r="A689" s="1"/>
      <c r="B689" s="23"/>
      <c r="C689" s="23"/>
      <c r="D689" s="23"/>
      <c r="E689" s="23"/>
      <c r="F689" s="23"/>
    </row>
    <row r="690" spans="1:6" ht="15" customHeight="1">
      <c r="A690" s="1"/>
      <c r="B690" s="23"/>
      <c r="C690" s="23"/>
      <c r="D690" s="23"/>
      <c r="E690" s="23"/>
      <c r="F690" s="23"/>
    </row>
    <row r="691" spans="1:6" ht="15" customHeight="1">
      <c r="A691" s="1"/>
      <c r="B691" s="23"/>
      <c r="C691" s="23"/>
      <c r="D691" s="23"/>
      <c r="E691" s="23"/>
      <c r="F691" s="23"/>
    </row>
    <row r="692" spans="1:6" ht="15" customHeight="1">
      <c r="A692" s="1"/>
      <c r="B692" s="23"/>
      <c r="C692" s="23"/>
      <c r="D692" s="23"/>
      <c r="E692" s="23"/>
      <c r="F692" s="23"/>
    </row>
    <row r="693" spans="1:6" ht="15" customHeight="1">
      <c r="A693" s="1"/>
      <c r="B693" s="23"/>
      <c r="C693" s="23"/>
      <c r="D693" s="23"/>
      <c r="E693" s="23"/>
      <c r="F693" s="23"/>
    </row>
    <row r="694" spans="1:6" ht="15" customHeight="1">
      <c r="A694" s="1"/>
      <c r="B694" s="23"/>
      <c r="C694" s="23"/>
      <c r="D694" s="23"/>
      <c r="E694" s="23"/>
      <c r="F694" s="23"/>
    </row>
    <row r="695" spans="1:6" ht="15" customHeight="1">
      <c r="A695" s="1"/>
      <c r="B695" s="23"/>
      <c r="C695" s="23"/>
      <c r="D695" s="23"/>
      <c r="E695" s="23"/>
      <c r="F695" s="23"/>
    </row>
    <row r="696" spans="1:6" ht="15" customHeight="1">
      <c r="A696" s="1"/>
      <c r="B696" s="23"/>
      <c r="C696" s="23"/>
      <c r="D696" s="23"/>
      <c r="E696" s="23"/>
      <c r="F696" s="23"/>
    </row>
    <row r="697" spans="1:6" ht="15" customHeight="1">
      <c r="A697" s="1"/>
      <c r="B697" s="23"/>
      <c r="C697" s="23"/>
      <c r="D697" s="23"/>
      <c r="E697" s="23"/>
      <c r="F697" s="23"/>
    </row>
    <row r="698" spans="1:6" ht="15" customHeight="1">
      <c r="A698" s="1"/>
      <c r="B698" s="23"/>
      <c r="C698" s="23"/>
      <c r="D698" s="23"/>
      <c r="E698" s="23"/>
      <c r="F698" s="23"/>
    </row>
    <row r="699" spans="1:6" ht="15" customHeight="1">
      <c r="A699" s="1"/>
      <c r="B699" s="23"/>
      <c r="C699" s="23"/>
      <c r="D699" s="23"/>
      <c r="E699" s="23"/>
      <c r="F699" s="23"/>
    </row>
    <row r="700" spans="1:6" ht="15" customHeight="1">
      <c r="A700" s="1"/>
      <c r="B700" s="23"/>
      <c r="C700" s="23"/>
      <c r="D700" s="23"/>
      <c r="E700" s="23"/>
      <c r="F700" s="23"/>
    </row>
    <row r="701" spans="1:6" ht="15" customHeight="1">
      <c r="A701" s="1"/>
      <c r="B701" s="23"/>
      <c r="C701" s="23"/>
      <c r="D701" s="23"/>
      <c r="E701" s="23"/>
      <c r="F701" s="23"/>
    </row>
    <row r="702" spans="1:6" ht="15" customHeight="1">
      <c r="A702" s="1"/>
      <c r="B702" s="23"/>
      <c r="C702" s="23"/>
      <c r="D702" s="23"/>
      <c r="E702" s="23"/>
      <c r="F702" s="23"/>
    </row>
    <row r="703" spans="1:6" ht="15" customHeight="1">
      <c r="A703" s="1"/>
      <c r="B703" s="23"/>
      <c r="C703" s="23"/>
      <c r="D703" s="23"/>
      <c r="E703" s="23"/>
      <c r="F703" s="23"/>
    </row>
    <row r="704" spans="1:6" ht="15" customHeight="1">
      <c r="A704" s="1"/>
      <c r="B704" s="23"/>
      <c r="C704" s="23"/>
      <c r="D704" s="23"/>
      <c r="E704" s="23"/>
      <c r="F704" s="23"/>
    </row>
    <row r="705" spans="1:6" ht="15" customHeight="1">
      <c r="A705" s="1"/>
      <c r="B705" s="23"/>
      <c r="C705" s="23"/>
      <c r="D705" s="23"/>
      <c r="E705" s="23"/>
      <c r="F705" s="23"/>
    </row>
    <row r="706" spans="1:6" ht="15" customHeight="1">
      <c r="A706" s="1"/>
      <c r="B706" s="23"/>
      <c r="C706" s="23"/>
      <c r="D706" s="23"/>
      <c r="E706" s="23"/>
      <c r="F706" s="23"/>
    </row>
    <row r="707" spans="1:6" ht="15" customHeight="1">
      <c r="A707" s="1"/>
      <c r="B707" s="23"/>
      <c r="C707" s="23"/>
      <c r="D707" s="23"/>
      <c r="E707" s="23"/>
      <c r="F707" s="23"/>
    </row>
    <row r="708" spans="1:6" ht="15" customHeight="1">
      <c r="A708" s="1"/>
      <c r="B708" s="23"/>
      <c r="C708" s="23"/>
      <c r="D708" s="23"/>
      <c r="E708" s="23"/>
      <c r="F708" s="23"/>
    </row>
    <row r="709" spans="1:6" ht="15" customHeight="1">
      <c r="A709" s="1"/>
      <c r="B709" s="23"/>
      <c r="C709" s="23"/>
      <c r="D709" s="23"/>
      <c r="E709" s="23"/>
      <c r="F709" s="23"/>
    </row>
    <row r="710" spans="1:6" ht="15" customHeight="1">
      <c r="A710" s="1"/>
      <c r="B710" s="23"/>
      <c r="C710" s="23"/>
      <c r="D710" s="23"/>
      <c r="E710" s="23"/>
      <c r="F710" s="23"/>
    </row>
    <row r="711" spans="1:6" ht="15" customHeight="1">
      <c r="A711" s="1"/>
      <c r="B711" s="23"/>
      <c r="C711" s="23"/>
      <c r="D711" s="23"/>
      <c r="E711" s="23"/>
      <c r="F711" s="23"/>
    </row>
    <row r="712" spans="1:6" ht="15" customHeight="1">
      <c r="A712" s="1"/>
      <c r="B712" s="23"/>
      <c r="C712" s="23"/>
      <c r="D712" s="23"/>
      <c r="E712" s="23"/>
      <c r="F712" s="23"/>
    </row>
    <row r="713" spans="1:6" ht="15" customHeight="1">
      <c r="A713" s="1"/>
      <c r="B713" s="23"/>
      <c r="C713" s="23"/>
      <c r="D713" s="23"/>
      <c r="E713" s="23"/>
      <c r="F713" s="23"/>
    </row>
    <row r="714" spans="1:6" ht="15" customHeight="1">
      <c r="A714" s="1"/>
      <c r="B714" s="23"/>
      <c r="C714" s="23"/>
      <c r="D714" s="23"/>
      <c r="E714" s="23"/>
      <c r="F714" s="23"/>
    </row>
    <row r="715" spans="1:6" ht="15" customHeight="1">
      <c r="A715" s="1"/>
      <c r="B715" s="23"/>
      <c r="C715" s="23"/>
      <c r="D715" s="23"/>
      <c r="E715" s="23"/>
      <c r="F715" s="23"/>
    </row>
    <row r="716" spans="1:6" ht="15" customHeight="1">
      <c r="A716" s="1"/>
      <c r="B716" s="23"/>
      <c r="C716" s="23"/>
      <c r="D716" s="23"/>
      <c r="E716" s="23"/>
      <c r="F716" s="23"/>
    </row>
    <row r="717" spans="1:6" ht="15" customHeight="1">
      <c r="A717" s="1"/>
      <c r="B717" s="23"/>
      <c r="C717" s="23"/>
      <c r="D717" s="23"/>
      <c r="E717" s="23"/>
      <c r="F717" s="23"/>
    </row>
    <row r="718" spans="1:6" ht="15" customHeight="1">
      <c r="A718" s="1"/>
      <c r="B718" s="23"/>
      <c r="C718" s="23"/>
      <c r="D718" s="23"/>
      <c r="E718" s="23"/>
      <c r="F718" s="23"/>
    </row>
    <row r="719" spans="1:6" ht="15" customHeight="1">
      <c r="A719" s="1"/>
      <c r="B719" s="23"/>
      <c r="C719" s="23"/>
      <c r="D719" s="23"/>
      <c r="E719" s="23"/>
      <c r="F719" s="23"/>
    </row>
    <row r="720" spans="1:6" ht="15" customHeight="1">
      <c r="A720" s="1"/>
      <c r="B720" s="23"/>
      <c r="C720" s="23"/>
      <c r="D720" s="23"/>
      <c r="E720" s="23"/>
      <c r="F720" s="23"/>
    </row>
    <row r="721" spans="1:6" ht="15" customHeight="1">
      <c r="A721" s="1"/>
      <c r="B721" s="23"/>
      <c r="C721" s="23"/>
      <c r="D721" s="23"/>
      <c r="E721" s="23"/>
      <c r="F721" s="23"/>
    </row>
    <row r="722" spans="1:6" ht="15" customHeight="1">
      <c r="A722" s="1"/>
      <c r="B722" s="23"/>
      <c r="C722" s="23"/>
      <c r="D722" s="23"/>
      <c r="E722" s="23"/>
      <c r="F722" s="23"/>
    </row>
    <row r="723" spans="1:6" ht="15" customHeight="1">
      <c r="A723" s="1"/>
      <c r="B723" s="23"/>
      <c r="C723" s="23"/>
      <c r="D723" s="23"/>
      <c r="E723" s="23"/>
      <c r="F723" s="23"/>
    </row>
    <row r="724" spans="1:6" ht="15" customHeight="1">
      <c r="A724" s="1"/>
      <c r="B724" s="23"/>
      <c r="C724" s="23"/>
      <c r="D724" s="23"/>
      <c r="E724" s="23"/>
      <c r="F724" s="23"/>
    </row>
    <row r="725" spans="1:6" ht="15" customHeight="1">
      <c r="A725" s="1"/>
      <c r="B725" s="23"/>
      <c r="C725" s="23"/>
      <c r="D725" s="23"/>
      <c r="E725" s="23"/>
      <c r="F725" s="23"/>
    </row>
    <row r="726" spans="1:6" ht="15" customHeight="1">
      <c r="A726" s="1"/>
      <c r="B726" s="23"/>
      <c r="C726" s="23"/>
      <c r="D726" s="23"/>
      <c r="E726" s="23"/>
      <c r="F726" s="23"/>
    </row>
    <row r="727" spans="1:6" ht="15" customHeight="1">
      <c r="A727" s="1"/>
      <c r="B727" s="23"/>
      <c r="C727" s="23"/>
      <c r="D727" s="23"/>
      <c r="E727" s="23"/>
      <c r="F727" s="23"/>
    </row>
    <row r="728" spans="1:6" ht="15" customHeight="1">
      <c r="A728" s="1"/>
      <c r="B728" s="23"/>
      <c r="C728" s="23"/>
      <c r="D728" s="23"/>
      <c r="E728" s="23"/>
      <c r="F728" s="23"/>
    </row>
    <row r="729" spans="1:6" ht="15" customHeight="1">
      <c r="A729" s="1"/>
      <c r="B729" s="23"/>
      <c r="C729" s="23"/>
      <c r="D729" s="23"/>
      <c r="E729" s="23"/>
      <c r="F729" s="23"/>
    </row>
    <row r="730" spans="1:6" ht="15" customHeight="1">
      <c r="A730" s="1"/>
      <c r="B730" s="23"/>
      <c r="C730" s="23"/>
      <c r="D730" s="23"/>
      <c r="E730" s="23"/>
      <c r="F730" s="23"/>
    </row>
    <row r="731" spans="1:6" ht="15" customHeight="1">
      <c r="A731" s="1"/>
      <c r="B731" s="23"/>
      <c r="C731" s="23"/>
      <c r="D731" s="23"/>
      <c r="E731" s="23"/>
      <c r="F731" s="23"/>
    </row>
    <row r="732" spans="1:6" ht="15" customHeight="1">
      <c r="A732" s="1"/>
      <c r="B732" s="23"/>
      <c r="C732" s="23"/>
      <c r="D732" s="23"/>
      <c r="E732" s="23"/>
      <c r="F732" s="23"/>
    </row>
    <row r="733" spans="1:6" ht="15" customHeight="1">
      <c r="A733" s="1"/>
      <c r="B733" s="23"/>
      <c r="C733" s="23"/>
      <c r="D733" s="23"/>
      <c r="E733" s="23"/>
      <c r="F733" s="23"/>
    </row>
    <row r="734" spans="1:6" ht="15" customHeight="1">
      <c r="A734" s="1"/>
      <c r="B734" s="23"/>
      <c r="C734" s="23"/>
      <c r="D734" s="23"/>
      <c r="E734" s="23"/>
      <c r="F734" s="23"/>
    </row>
    <row r="735" spans="1:6" ht="15" customHeight="1">
      <c r="A735" s="1"/>
      <c r="B735" s="23"/>
      <c r="C735" s="23"/>
      <c r="D735" s="23"/>
      <c r="E735" s="23"/>
      <c r="F735" s="23"/>
    </row>
    <row r="736" spans="1:6" ht="15" customHeight="1">
      <c r="A736" s="1"/>
      <c r="B736" s="23"/>
      <c r="C736" s="23"/>
      <c r="D736" s="23"/>
      <c r="E736" s="23"/>
      <c r="F736" s="23"/>
    </row>
    <row r="737" spans="1:6" ht="15" customHeight="1">
      <c r="A737" s="1"/>
      <c r="B737" s="23"/>
      <c r="C737" s="23"/>
      <c r="D737" s="23"/>
      <c r="E737" s="23"/>
      <c r="F737" s="23"/>
    </row>
    <row r="738" spans="1:6" ht="15" customHeight="1">
      <c r="A738" s="1"/>
      <c r="B738" s="23"/>
      <c r="C738" s="23"/>
      <c r="D738" s="23"/>
      <c r="E738" s="23"/>
      <c r="F738" s="23"/>
    </row>
    <row r="739" spans="1:6" ht="15" customHeight="1">
      <c r="A739" s="1"/>
      <c r="B739" s="23"/>
      <c r="C739" s="23"/>
      <c r="D739" s="23"/>
      <c r="E739" s="23"/>
      <c r="F739" s="23"/>
    </row>
    <row r="740" spans="1:6" ht="15" customHeight="1">
      <c r="A740" s="1"/>
      <c r="B740" s="23"/>
      <c r="C740" s="23"/>
      <c r="D740" s="23"/>
      <c r="E740" s="23"/>
      <c r="F740" s="23"/>
    </row>
    <row r="741" spans="1:6" ht="15" customHeight="1">
      <c r="A741" s="1"/>
      <c r="B741" s="23"/>
      <c r="C741" s="23"/>
      <c r="D741" s="23"/>
      <c r="E741" s="23"/>
      <c r="F741" s="23"/>
    </row>
    <row r="742" spans="1:6" ht="15" customHeight="1">
      <c r="A742" s="1"/>
      <c r="B742" s="23"/>
      <c r="C742" s="23"/>
      <c r="D742" s="23"/>
      <c r="E742" s="23"/>
      <c r="F742" s="23"/>
    </row>
    <row r="743" spans="1:6" ht="15" customHeight="1">
      <c r="A743" s="1"/>
      <c r="B743" s="23"/>
      <c r="C743" s="23"/>
      <c r="D743" s="23"/>
      <c r="E743" s="23"/>
      <c r="F743" s="23"/>
    </row>
    <row r="744" spans="1:6" ht="15" customHeight="1">
      <c r="A744" s="1"/>
      <c r="B744" s="23"/>
      <c r="C744" s="23"/>
      <c r="D744" s="23"/>
      <c r="E744" s="23"/>
      <c r="F744" s="23"/>
    </row>
    <row r="745" spans="1:6" ht="15" customHeight="1">
      <c r="A745" s="1"/>
      <c r="B745" s="23"/>
      <c r="C745" s="23"/>
      <c r="D745" s="23"/>
      <c r="E745" s="23"/>
      <c r="F745" s="23"/>
    </row>
    <row r="746" spans="1:6" ht="15" customHeight="1">
      <c r="A746" s="1"/>
      <c r="B746" s="23"/>
      <c r="C746" s="23"/>
      <c r="D746" s="23"/>
      <c r="E746" s="23"/>
      <c r="F746" s="23"/>
    </row>
    <row r="747" spans="1:6" ht="15" customHeight="1">
      <c r="A747" s="1"/>
      <c r="B747" s="23"/>
      <c r="C747" s="23"/>
      <c r="D747" s="23"/>
      <c r="E747" s="23"/>
      <c r="F747" s="23"/>
    </row>
    <row r="748" spans="1:6" ht="15" customHeight="1">
      <c r="A748" s="1"/>
      <c r="B748" s="23"/>
      <c r="C748" s="23"/>
      <c r="D748" s="23"/>
      <c r="E748" s="23"/>
      <c r="F748" s="23"/>
    </row>
    <row r="749" spans="1:6" ht="15" customHeight="1">
      <c r="A749" s="1"/>
      <c r="B749" s="23"/>
      <c r="C749" s="23"/>
      <c r="D749" s="23"/>
      <c r="E749" s="23"/>
      <c r="F749" s="23"/>
    </row>
    <row r="750" spans="1:6" ht="15" customHeight="1">
      <c r="A750" s="1"/>
      <c r="B750" s="23"/>
      <c r="C750" s="23"/>
      <c r="D750" s="23"/>
      <c r="E750" s="23"/>
      <c r="F750" s="23"/>
    </row>
    <row r="751" spans="1:6" ht="15" customHeight="1">
      <c r="A751" s="1"/>
      <c r="B751" s="23"/>
      <c r="C751" s="23"/>
      <c r="D751" s="23"/>
      <c r="E751" s="23"/>
      <c r="F751" s="23"/>
    </row>
    <row r="752" spans="1:6" ht="15" customHeight="1">
      <c r="A752" s="1"/>
      <c r="B752" s="23"/>
      <c r="C752" s="23"/>
      <c r="D752" s="23"/>
      <c r="E752" s="23"/>
      <c r="F752" s="23"/>
    </row>
    <row r="753" spans="1:6" ht="15" customHeight="1">
      <c r="A753" s="1"/>
      <c r="B753" s="23"/>
      <c r="C753" s="23"/>
      <c r="D753" s="23"/>
      <c r="E753" s="23"/>
      <c r="F753" s="23"/>
    </row>
    <row r="754" spans="1:6" ht="15" customHeight="1">
      <c r="A754" s="1"/>
      <c r="B754" s="23"/>
      <c r="C754" s="23"/>
      <c r="D754" s="23"/>
      <c r="E754" s="23"/>
      <c r="F754" s="23"/>
    </row>
    <row r="755" spans="1:6" ht="15" customHeight="1">
      <c r="A755" s="1"/>
      <c r="B755" s="23"/>
      <c r="C755" s="23"/>
      <c r="D755" s="23"/>
      <c r="E755" s="23"/>
      <c r="F755" s="23"/>
    </row>
    <row r="756" spans="1:6" ht="15" customHeight="1">
      <c r="A756" s="1"/>
      <c r="B756" s="23"/>
      <c r="C756" s="23"/>
      <c r="D756" s="23"/>
      <c r="E756" s="23"/>
      <c r="F756" s="23"/>
    </row>
    <row r="757" spans="1:6" ht="15" customHeight="1">
      <c r="A757" s="1"/>
      <c r="B757" s="23"/>
      <c r="C757" s="23"/>
      <c r="D757" s="23"/>
      <c r="E757" s="23"/>
      <c r="F757" s="23"/>
    </row>
    <row r="758" spans="1:6" ht="15" customHeight="1">
      <c r="A758" s="1"/>
      <c r="B758" s="23"/>
      <c r="C758" s="23"/>
      <c r="D758" s="23"/>
      <c r="E758" s="23"/>
      <c r="F758" s="23"/>
    </row>
    <row r="759" spans="1:6" ht="15" customHeight="1">
      <c r="A759" s="1"/>
      <c r="B759" s="23"/>
      <c r="C759" s="23"/>
      <c r="D759" s="23"/>
      <c r="E759" s="23"/>
      <c r="F759" s="23"/>
    </row>
    <row r="760" spans="1:6" ht="15" customHeight="1">
      <c r="A760" s="1"/>
      <c r="B760" s="23"/>
      <c r="C760" s="23"/>
      <c r="D760" s="23"/>
      <c r="E760" s="23"/>
      <c r="F760" s="23"/>
    </row>
    <row r="761" spans="1:6" ht="15" customHeight="1">
      <c r="A761" s="1"/>
      <c r="B761" s="23"/>
      <c r="C761" s="23"/>
      <c r="D761" s="23"/>
      <c r="E761" s="23"/>
      <c r="F761" s="23"/>
    </row>
    <row r="762" spans="1:6" ht="15" customHeight="1">
      <c r="A762" s="1"/>
      <c r="B762" s="23"/>
      <c r="C762" s="23"/>
      <c r="D762" s="23"/>
      <c r="E762" s="23"/>
      <c r="F762" s="23"/>
    </row>
    <row r="763" spans="1:6" ht="15" customHeight="1">
      <c r="A763" s="1"/>
      <c r="B763" s="23"/>
      <c r="C763" s="23"/>
      <c r="D763" s="23"/>
      <c r="E763" s="23"/>
      <c r="F763" s="23"/>
    </row>
    <row r="764" spans="1:6" ht="15" customHeight="1">
      <c r="A764" s="1"/>
      <c r="B764" s="23"/>
      <c r="C764" s="23"/>
      <c r="D764" s="23"/>
      <c r="E764" s="23"/>
      <c r="F764" s="23"/>
    </row>
    <row r="765" spans="1:6" ht="15" customHeight="1">
      <c r="A765" s="1"/>
      <c r="B765" s="23"/>
      <c r="C765" s="23"/>
      <c r="D765" s="23"/>
      <c r="E765" s="23"/>
      <c r="F765" s="23"/>
    </row>
    <row r="766" spans="1:6" ht="15" customHeight="1">
      <c r="A766" s="1"/>
      <c r="B766" s="23"/>
      <c r="C766" s="23"/>
      <c r="D766" s="23"/>
      <c r="E766" s="23"/>
      <c r="F766" s="23"/>
    </row>
    <row r="767" spans="1:6" ht="15" customHeight="1">
      <c r="A767" s="1"/>
      <c r="B767" s="23"/>
      <c r="C767" s="23"/>
      <c r="D767" s="23"/>
      <c r="E767" s="23"/>
      <c r="F767" s="23"/>
    </row>
    <row r="768" spans="1:6" ht="15" customHeight="1">
      <c r="A768" s="1"/>
      <c r="B768" s="23"/>
      <c r="C768" s="23"/>
      <c r="D768" s="23"/>
      <c r="E768" s="23"/>
      <c r="F768" s="23"/>
    </row>
    <row r="769" spans="1:6" ht="15" customHeight="1">
      <c r="A769" s="1"/>
      <c r="B769" s="23"/>
      <c r="C769" s="23"/>
      <c r="D769" s="23"/>
      <c r="E769" s="23"/>
      <c r="F769" s="23"/>
    </row>
    <row r="770" spans="1:6" ht="15" customHeight="1">
      <c r="A770" s="1"/>
      <c r="B770" s="23"/>
      <c r="C770" s="23"/>
      <c r="D770" s="23"/>
      <c r="E770" s="23"/>
      <c r="F770" s="23"/>
    </row>
    <row r="771" spans="1:6" ht="15" customHeight="1">
      <c r="A771" s="1"/>
      <c r="B771" s="23"/>
      <c r="C771" s="23"/>
      <c r="D771" s="23"/>
      <c r="E771" s="23"/>
      <c r="F771" s="23"/>
    </row>
    <row r="772" spans="1:6" ht="15" customHeight="1">
      <c r="A772" s="1"/>
      <c r="B772" s="23"/>
      <c r="C772" s="23"/>
      <c r="D772" s="23"/>
      <c r="E772" s="23"/>
      <c r="F772" s="23"/>
    </row>
    <row r="773" spans="1:6" ht="15" customHeight="1">
      <c r="A773" s="1"/>
      <c r="B773" s="23"/>
      <c r="C773" s="23"/>
      <c r="D773" s="23"/>
      <c r="E773" s="23"/>
      <c r="F773" s="23"/>
    </row>
    <row r="774" spans="1:6" ht="15" customHeight="1">
      <c r="A774" s="1"/>
      <c r="B774" s="23"/>
      <c r="C774" s="23"/>
      <c r="D774" s="23"/>
      <c r="E774" s="23"/>
      <c r="F774" s="23"/>
    </row>
    <row r="775" spans="1:6" ht="15" customHeight="1">
      <c r="A775" s="1"/>
      <c r="B775" s="23"/>
      <c r="C775" s="23"/>
      <c r="D775" s="23"/>
      <c r="E775" s="23"/>
      <c r="F775" s="23"/>
    </row>
    <row r="776" spans="1:6" ht="15" customHeight="1">
      <c r="A776" s="1"/>
      <c r="B776" s="23"/>
      <c r="C776" s="23"/>
      <c r="D776" s="23"/>
      <c r="E776" s="23"/>
      <c r="F776" s="23"/>
    </row>
    <row r="777" spans="1:6" ht="15" customHeight="1">
      <c r="A777" s="1"/>
      <c r="B777" s="23"/>
      <c r="C777" s="23"/>
      <c r="D777" s="23"/>
      <c r="E777" s="23"/>
      <c r="F777" s="23"/>
    </row>
    <row r="778" spans="1:6" ht="15" customHeight="1">
      <c r="A778" s="1"/>
      <c r="B778" s="23"/>
      <c r="C778" s="23"/>
      <c r="D778" s="23"/>
      <c r="E778" s="23"/>
      <c r="F778" s="23"/>
    </row>
    <row r="779" spans="1:6" ht="15" customHeight="1">
      <c r="A779" s="1"/>
      <c r="B779" s="23"/>
      <c r="C779" s="23"/>
      <c r="D779" s="23"/>
      <c r="E779" s="23"/>
      <c r="F779" s="23"/>
    </row>
    <row r="780" spans="1:6" ht="15" customHeight="1">
      <c r="A780" s="1"/>
      <c r="B780" s="23"/>
      <c r="C780" s="23"/>
      <c r="D780" s="23"/>
      <c r="E780" s="23"/>
      <c r="F780" s="23"/>
    </row>
    <row r="781" spans="1:6" ht="15" customHeight="1">
      <c r="A781" s="1"/>
      <c r="B781" s="23"/>
      <c r="C781" s="23"/>
      <c r="D781" s="23"/>
      <c r="E781" s="23"/>
      <c r="F781" s="23"/>
    </row>
    <row r="782" spans="1:6" ht="15" customHeight="1">
      <c r="A782" s="1"/>
      <c r="B782" s="23"/>
      <c r="C782" s="23"/>
      <c r="D782" s="23"/>
      <c r="E782" s="23"/>
      <c r="F782" s="23"/>
    </row>
    <row r="783" spans="1:6" ht="15" customHeight="1">
      <c r="A783" s="1"/>
      <c r="B783" s="23"/>
      <c r="C783" s="23"/>
      <c r="D783" s="23"/>
      <c r="E783" s="23"/>
      <c r="F783" s="23"/>
    </row>
    <row r="784" spans="1:6" ht="15" customHeight="1">
      <c r="A784" s="1"/>
      <c r="B784" s="23"/>
      <c r="C784" s="23"/>
      <c r="D784" s="23"/>
      <c r="E784" s="23"/>
      <c r="F784" s="23"/>
    </row>
    <row r="785" spans="1:6" ht="15" customHeight="1">
      <c r="A785" s="1"/>
      <c r="B785" s="23"/>
      <c r="C785" s="23"/>
      <c r="D785" s="23"/>
      <c r="E785" s="23"/>
      <c r="F785" s="23"/>
    </row>
    <row r="786" spans="1:6" ht="15" customHeight="1">
      <c r="A786" s="1"/>
      <c r="B786" s="23"/>
      <c r="C786" s="23"/>
      <c r="D786" s="23"/>
      <c r="E786" s="23"/>
      <c r="F786" s="23"/>
    </row>
    <row r="787" spans="1:6" ht="15" customHeight="1">
      <c r="A787" s="1"/>
      <c r="B787" s="23"/>
      <c r="C787" s="23"/>
      <c r="D787" s="23"/>
      <c r="E787" s="23"/>
      <c r="F787" s="23"/>
    </row>
    <row r="788" spans="1:6" ht="15" customHeight="1">
      <c r="A788" s="1"/>
      <c r="B788" s="23"/>
      <c r="C788" s="23"/>
      <c r="D788" s="23"/>
      <c r="E788" s="23"/>
      <c r="F788" s="23"/>
    </row>
    <row r="789" spans="1:6" ht="15" customHeight="1">
      <c r="A789" s="1"/>
      <c r="B789" s="23"/>
      <c r="C789" s="23"/>
      <c r="D789" s="23"/>
      <c r="E789" s="23"/>
      <c r="F789" s="23"/>
    </row>
    <row r="790" spans="1:6" ht="15" customHeight="1">
      <c r="A790" s="1"/>
      <c r="B790" s="23"/>
      <c r="C790" s="23"/>
      <c r="D790" s="23"/>
      <c r="E790" s="23"/>
      <c r="F790" s="23"/>
    </row>
    <row r="791" spans="1:6" ht="15" customHeight="1">
      <c r="A791" s="1"/>
      <c r="B791" s="23"/>
      <c r="C791" s="23"/>
      <c r="D791" s="23"/>
      <c r="E791" s="23"/>
      <c r="F791" s="23"/>
    </row>
    <row r="792" spans="1:6" ht="15" customHeight="1">
      <c r="A792" s="1"/>
      <c r="B792" s="23"/>
      <c r="C792" s="23"/>
      <c r="D792" s="23"/>
      <c r="E792" s="23"/>
      <c r="F792" s="23"/>
    </row>
    <row r="793" spans="1:6" ht="15" customHeight="1">
      <c r="A793" s="1"/>
      <c r="B793" s="23"/>
      <c r="C793" s="23"/>
      <c r="D793" s="23"/>
      <c r="E793" s="23"/>
      <c r="F793" s="23"/>
    </row>
    <row r="794" spans="1:6" ht="15" customHeight="1">
      <c r="A794" s="1"/>
      <c r="B794" s="23"/>
      <c r="C794" s="23"/>
      <c r="D794" s="23"/>
      <c r="E794" s="23"/>
      <c r="F794" s="23"/>
    </row>
    <row r="795" spans="1:6" ht="15" customHeight="1">
      <c r="A795" s="1"/>
      <c r="B795" s="23"/>
      <c r="C795" s="23"/>
      <c r="D795" s="23"/>
      <c r="E795" s="23"/>
      <c r="F795" s="23"/>
    </row>
    <row r="796" spans="1:6" ht="15" customHeight="1">
      <c r="A796" s="1"/>
      <c r="B796" s="23"/>
      <c r="C796" s="23"/>
      <c r="D796" s="23"/>
      <c r="E796" s="23"/>
      <c r="F796" s="23"/>
    </row>
    <row r="797" spans="1:6" ht="15" customHeight="1">
      <c r="A797" s="1"/>
      <c r="B797" s="23"/>
      <c r="C797" s="23"/>
      <c r="D797" s="23"/>
      <c r="E797" s="23"/>
      <c r="F797" s="23"/>
    </row>
    <row r="798" spans="1:6" ht="15" customHeight="1">
      <c r="A798" s="1"/>
      <c r="B798" s="23"/>
      <c r="C798" s="23"/>
      <c r="D798" s="23"/>
      <c r="E798" s="23"/>
      <c r="F798" s="23"/>
    </row>
    <row r="799" spans="1:6" ht="15" customHeight="1">
      <c r="A799" s="1"/>
      <c r="B799" s="23"/>
      <c r="C799" s="23"/>
      <c r="D799" s="23"/>
      <c r="E799" s="23"/>
      <c r="F799" s="23"/>
    </row>
    <row r="800" spans="1:6" ht="15" customHeight="1">
      <c r="A800" s="1"/>
      <c r="B800" s="23"/>
      <c r="C800" s="23"/>
      <c r="D800" s="23"/>
      <c r="E800" s="23"/>
      <c r="F800" s="23"/>
    </row>
    <row r="801" spans="1:6" ht="15" customHeight="1">
      <c r="A801" s="1"/>
      <c r="B801" s="23"/>
      <c r="C801" s="23"/>
      <c r="D801" s="23"/>
      <c r="E801" s="23"/>
      <c r="F801" s="23"/>
    </row>
    <row r="802" spans="1:6" ht="15" customHeight="1">
      <c r="A802" s="1"/>
      <c r="B802" s="23"/>
      <c r="C802" s="23"/>
      <c r="D802" s="23"/>
      <c r="E802" s="23"/>
      <c r="F802" s="23"/>
    </row>
    <row r="803" spans="1:6" ht="15" customHeight="1">
      <c r="A803" s="1"/>
      <c r="B803" s="23"/>
      <c r="C803" s="23"/>
      <c r="D803" s="23"/>
      <c r="E803" s="23"/>
      <c r="F803" s="23"/>
    </row>
    <row r="804" spans="1:6" ht="15" customHeight="1">
      <c r="A804" s="1"/>
      <c r="B804" s="23"/>
      <c r="C804" s="23"/>
      <c r="D804" s="23"/>
      <c r="E804" s="23"/>
      <c r="F804" s="23"/>
    </row>
    <row r="805" spans="1:6" ht="15" customHeight="1">
      <c r="A805" s="1"/>
      <c r="B805" s="23"/>
      <c r="C805" s="23"/>
      <c r="D805" s="23"/>
      <c r="E805" s="23"/>
      <c r="F805" s="23"/>
    </row>
    <row r="806" spans="1:6" ht="15" customHeight="1">
      <c r="A806" s="1"/>
      <c r="B806" s="23"/>
      <c r="C806" s="23"/>
      <c r="D806" s="23"/>
      <c r="E806" s="23"/>
      <c r="F806" s="23"/>
    </row>
    <row r="807" spans="1:6" ht="15" customHeight="1">
      <c r="A807" s="1"/>
      <c r="B807" s="23"/>
      <c r="C807" s="23"/>
      <c r="D807" s="23"/>
      <c r="E807" s="23"/>
      <c r="F807" s="23"/>
    </row>
    <row r="808" spans="1:6" ht="15" customHeight="1">
      <c r="A808" s="1"/>
      <c r="B808" s="23"/>
      <c r="C808" s="23"/>
      <c r="D808" s="23"/>
      <c r="E808" s="23"/>
      <c r="F808" s="23"/>
    </row>
    <row r="809" spans="1:6" ht="15" customHeight="1">
      <c r="A809" s="1"/>
      <c r="B809" s="23"/>
      <c r="C809" s="23"/>
      <c r="D809" s="23"/>
      <c r="E809" s="23"/>
      <c r="F809" s="23"/>
    </row>
    <row r="810" spans="1:6" ht="15" customHeight="1">
      <c r="A810" s="1"/>
      <c r="B810" s="23"/>
      <c r="C810" s="23"/>
      <c r="D810" s="23"/>
      <c r="E810" s="23"/>
      <c r="F810" s="23"/>
    </row>
    <row r="811" spans="1:6" ht="15" customHeight="1">
      <c r="A811" s="1"/>
      <c r="B811" s="23"/>
      <c r="C811" s="23"/>
      <c r="D811" s="23"/>
      <c r="E811" s="23"/>
      <c r="F811" s="23"/>
    </row>
    <row r="812" spans="1:6" ht="15" customHeight="1">
      <c r="A812" s="1"/>
      <c r="B812" s="23"/>
      <c r="C812" s="23"/>
      <c r="D812" s="23"/>
      <c r="E812" s="23"/>
      <c r="F812" s="23"/>
    </row>
    <row r="813" spans="1:6" ht="15" customHeight="1">
      <c r="A813" s="1"/>
      <c r="B813" s="23"/>
      <c r="C813" s="23"/>
      <c r="D813" s="23"/>
      <c r="E813" s="23"/>
      <c r="F813" s="23"/>
    </row>
    <row r="814" spans="1:6" ht="15" customHeight="1">
      <c r="A814" s="1"/>
      <c r="B814" s="23"/>
      <c r="C814" s="23"/>
      <c r="D814" s="23"/>
      <c r="E814" s="23"/>
      <c r="F814" s="23"/>
    </row>
    <row r="815" spans="1:6" ht="15" customHeight="1">
      <c r="A815" s="1"/>
      <c r="B815" s="23"/>
      <c r="C815" s="23"/>
      <c r="D815" s="23"/>
      <c r="E815" s="23"/>
      <c r="F815" s="23"/>
    </row>
    <row r="816" spans="1:6" ht="15" customHeight="1">
      <c r="A816" s="1"/>
      <c r="B816" s="23"/>
      <c r="C816" s="23"/>
      <c r="D816" s="23"/>
      <c r="E816" s="23"/>
      <c r="F816" s="23"/>
    </row>
    <row r="817" spans="1:6" ht="15" customHeight="1">
      <c r="A817" s="1"/>
      <c r="B817" s="23"/>
      <c r="C817" s="23"/>
      <c r="D817" s="23"/>
      <c r="E817" s="23"/>
      <c r="F817" s="23"/>
    </row>
    <row r="818" spans="1:6" ht="15" customHeight="1">
      <c r="A818" s="1"/>
      <c r="B818" s="23"/>
      <c r="C818" s="23"/>
      <c r="D818" s="23"/>
      <c r="E818" s="23"/>
      <c r="F818" s="23"/>
    </row>
    <row r="819" spans="1:6" ht="15" customHeight="1">
      <c r="A819" s="1"/>
      <c r="B819" s="23"/>
      <c r="C819" s="23"/>
      <c r="D819" s="23"/>
      <c r="E819" s="23"/>
      <c r="F819" s="23"/>
    </row>
    <row r="820" spans="1:6" ht="15" customHeight="1">
      <c r="A820" s="1"/>
      <c r="B820" s="23"/>
      <c r="C820" s="23"/>
      <c r="D820" s="23"/>
      <c r="E820" s="23"/>
      <c r="F820" s="23"/>
    </row>
    <row r="821" spans="1:6" ht="15" customHeight="1">
      <c r="A821" s="1"/>
      <c r="B821" s="23"/>
      <c r="C821" s="23"/>
      <c r="D821" s="23"/>
      <c r="E821" s="23"/>
      <c r="F821" s="23"/>
    </row>
    <row r="822" spans="1:6" ht="15" customHeight="1">
      <c r="A822" s="1"/>
      <c r="B822" s="23"/>
      <c r="C822" s="23"/>
      <c r="D822" s="23"/>
      <c r="E822" s="23"/>
      <c r="F822" s="23"/>
    </row>
    <row r="823" spans="1:6" ht="15" customHeight="1">
      <c r="A823" s="1"/>
      <c r="B823" s="23"/>
      <c r="C823" s="23"/>
      <c r="D823" s="23"/>
      <c r="E823" s="23"/>
      <c r="F823" s="23"/>
    </row>
    <row r="824" spans="1:6" ht="15" customHeight="1">
      <c r="A824" s="1"/>
      <c r="B824" s="23"/>
      <c r="C824" s="23"/>
      <c r="D824" s="23"/>
      <c r="E824" s="23"/>
      <c r="F824" s="23"/>
    </row>
    <row r="825" spans="1:6" ht="15" customHeight="1">
      <c r="A825" s="1"/>
      <c r="B825" s="23"/>
      <c r="C825" s="23"/>
      <c r="D825" s="23"/>
      <c r="E825" s="23"/>
      <c r="F825" s="23"/>
    </row>
    <row r="826" spans="1:6" ht="15" customHeight="1">
      <c r="A826" s="1"/>
      <c r="B826" s="23"/>
      <c r="C826" s="23"/>
      <c r="D826" s="23"/>
      <c r="E826" s="23"/>
      <c r="F826" s="23"/>
    </row>
    <row r="827" spans="1:6" ht="15" customHeight="1">
      <c r="A827" s="1"/>
      <c r="B827" s="23"/>
      <c r="C827" s="23"/>
      <c r="D827" s="23"/>
      <c r="E827" s="23"/>
      <c r="F827" s="23"/>
    </row>
    <row r="828" spans="1:6" ht="15" customHeight="1">
      <c r="A828" s="1"/>
      <c r="B828" s="23"/>
      <c r="C828" s="23"/>
      <c r="D828" s="23"/>
      <c r="E828" s="23"/>
      <c r="F828" s="23"/>
    </row>
    <row r="829" spans="1:6" ht="15" customHeight="1">
      <c r="A829" s="1"/>
      <c r="B829" s="23"/>
      <c r="C829" s="23"/>
      <c r="D829" s="23"/>
      <c r="E829" s="23"/>
      <c r="F829" s="23"/>
    </row>
    <row r="830" spans="1:6" ht="15" customHeight="1">
      <c r="A830" s="1"/>
      <c r="B830" s="23"/>
      <c r="C830" s="23"/>
      <c r="D830" s="23"/>
      <c r="E830" s="23"/>
      <c r="F830" s="23"/>
    </row>
    <row r="831" spans="1:6" ht="15" customHeight="1">
      <c r="A831" s="1"/>
      <c r="B831" s="23"/>
      <c r="C831" s="23"/>
      <c r="D831" s="23"/>
      <c r="E831" s="23"/>
      <c r="F831" s="23"/>
    </row>
    <row r="832" spans="1:6" ht="15" customHeight="1">
      <c r="A832" s="1"/>
      <c r="B832" s="23"/>
      <c r="C832" s="23"/>
      <c r="D832" s="23"/>
      <c r="E832" s="23"/>
      <c r="F832" s="23"/>
    </row>
    <row r="833" spans="1:6" ht="15" customHeight="1">
      <c r="A833" s="1"/>
      <c r="B833" s="23"/>
      <c r="C833" s="23"/>
      <c r="D833" s="23"/>
      <c r="E833" s="23"/>
      <c r="F833" s="23"/>
    </row>
    <row r="834" spans="1:6" ht="15" customHeight="1">
      <c r="A834" s="1"/>
      <c r="B834" s="23"/>
      <c r="C834" s="23"/>
      <c r="D834" s="23"/>
      <c r="E834" s="23"/>
      <c r="F834" s="23"/>
    </row>
    <row r="835" spans="1:6" ht="15" customHeight="1">
      <c r="A835" s="1"/>
      <c r="B835" s="23"/>
      <c r="C835" s="23"/>
      <c r="D835" s="23"/>
      <c r="E835" s="23"/>
      <c r="F835" s="23"/>
    </row>
    <row r="836" spans="1:6" ht="15" customHeight="1">
      <c r="A836" s="1"/>
      <c r="B836" s="23"/>
      <c r="C836" s="23"/>
      <c r="D836" s="23"/>
      <c r="E836" s="23"/>
      <c r="F836" s="23"/>
    </row>
    <row r="837" spans="1:6" ht="15" customHeight="1">
      <c r="A837" s="1"/>
      <c r="B837" s="23"/>
      <c r="C837" s="23"/>
      <c r="D837" s="23"/>
      <c r="E837" s="23"/>
      <c r="F837" s="23"/>
    </row>
    <row r="838" spans="1:6" ht="15" customHeight="1">
      <c r="A838" s="1"/>
      <c r="B838" s="23"/>
      <c r="C838" s="23"/>
      <c r="D838" s="23"/>
      <c r="E838" s="23"/>
      <c r="F838" s="23"/>
    </row>
    <row r="839" spans="1:6" ht="15" customHeight="1">
      <c r="A839" s="1"/>
      <c r="B839" s="23"/>
      <c r="C839" s="23"/>
      <c r="D839" s="23"/>
      <c r="E839" s="23"/>
      <c r="F839" s="23"/>
    </row>
    <row r="840" spans="1:6" ht="15" customHeight="1">
      <c r="A840" s="1"/>
      <c r="B840" s="23"/>
      <c r="C840" s="23"/>
      <c r="D840" s="23"/>
      <c r="E840" s="23"/>
      <c r="F840" s="23"/>
    </row>
    <row r="841" spans="1:6" ht="15" customHeight="1">
      <c r="A841" s="1"/>
      <c r="B841" s="23"/>
      <c r="C841" s="23"/>
      <c r="D841" s="23"/>
      <c r="E841" s="23"/>
      <c r="F841" s="23"/>
    </row>
    <row r="842" spans="1:6" ht="15" customHeight="1">
      <c r="A842" s="1"/>
      <c r="B842" s="23"/>
      <c r="C842" s="23"/>
      <c r="D842" s="23"/>
      <c r="E842" s="23"/>
      <c r="F842" s="23"/>
    </row>
    <row r="843" spans="1:6" ht="15" customHeight="1">
      <c r="A843" s="1"/>
      <c r="B843" s="23"/>
      <c r="C843" s="23"/>
      <c r="D843" s="23"/>
      <c r="E843" s="23"/>
      <c r="F843" s="23"/>
    </row>
    <row r="844" spans="1:6" ht="15" customHeight="1">
      <c r="A844" s="1"/>
      <c r="B844" s="23"/>
      <c r="C844" s="23"/>
      <c r="D844" s="23"/>
      <c r="E844" s="23"/>
      <c r="F844" s="23"/>
    </row>
    <row r="845" spans="1:6" ht="15" customHeight="1">
      <c r="A845" s="1"/>
      <c r="B845" s="23"/>
      <c r="C845" s="23"/>
      <c r="D845" s="23"/>
      <c r="E845" s="23"/>
      <c r="F845" s="23"/>
    </row>
    <row r="846" spans="1:6" ht="15" customHeight="1">
      <c r="A846" s="1"/>
      <c r="B846" s="23"/>
      <c r="C846" s="23"/>
      <c r="D846" s="23"/>
      <c r="E846" s="23"/>
      <c r="F846" s="23"/>
    </row>
    <row r="847" spans="1:6" ht="15" customHeight="1">
      <c r="A847" s="1"/>
      <c r="B847" s="23"/>
      <c r="C847" s="23"/>
      <c r="D847" s="23"/>
      <c r="E847" s="23"/>
      <c r="F847" s="23"/>
    </row>
    <row r="848" spans="1:6" ht="15" customHeight="1">
      <c r="A848" s="1"/>
      <c r="B848" s="23"/>
      <c r="C848" s="23"/>
      <c r="D848" s="23"/>
      <c r="E848" s="23"/>
      <c r="F848" s="23"/>
    </row>
    <row r="849" spans="1:6" ht="15" customHeight="1">
      <c r="A849" s="1"/>
      <c r="B849" s="23"/>
      <c r="C849" s="23"/>
      <c r="D849" s="23"/>
      <c r="E849" s="23"/>
      <c r="F849" s="23"/>
    </row>
    <row r="850" spans="1:6" ht="15" customHeight="1">
      <c r="A850" s="1"/>
      <c r="B850" s="23"/>
      <c r="C850" s="23"/>
      <c r="D850" s="23"/>
      <c r="E850" s="23"/>
      <c r="F850" s="23"/>
    </row>
    <row r="851" spans="1:6" ht="15" customHeight="1">
      <c r="A851" s="1"/>
      <c r="B851" s="23"/>
      <c r="C851" s="23"/>
      <c r="D851" s="23"/>
      <c r="E851" s="23"/>
      <c r="F851" s="23"/>
    </row>
    <row r="852" spans="1:6" ht="15" customHeight="1">
      <c r="A852" s="1"/>
      <c r="B852" s="23"/>
      <c r="C852" s="23"/>
      <c r="D852" s="23"/>
      <c r="E852" s="23"/>
      <c r="F852" s="23"/>
    </row>
    <row r="853" spans="1:6" ht="15" customHeight="1">
      <c r="A853" s="1"/>
      <c r="B853" s="23"/>
      <c r="C853" s="23"/>
      <c r="D853" s="23"/>
      <c r="E853" s="23"/>
      <c r="F853" s="23"/>
    </row>
    <row r="854" spans="1:6" ht="15" customHeight="1">
      <c r="A854" s="1"/>
      <c r="B854" s="23"/>
      <c r="C854" s="23"/>
      <c r="D854" s="23"/>
      <c r="E854" s="23"/>
      <c r="F854" s="23"/>
    </row>
    <row r="855" spans="1:6" ht="15" customHeight="1">
      <c r="A855" s="1"/>
      <c r="B855" s="23"/>
      <c r="C855" s="23"/>
      <c r="D855" s="23"/>
      <c r="E855" s="23"/>
      <c r="F855" s="23"/>
    </row>
    <row r="856" spans="1:6" ht="15" customHeight="1">
      <c r="A856" s="1"/>
      <c r="B856" s="23"/>
      <c r="C856" s="23"/>
      <c r="D856" s="23"/>
      <c r="E856" s="23"/>
      <c r="F856" s="23"/>
    </row>
    <row r="857" spans="1:6" ht="15" customHeight="1">
      <c r="A857" s="1"/>
      <c r="B857" s="23"/>
      <c r="C857" s="23"/>
      <c r="D857" s="23"/>
      <c r="E857" s="23"/>
      <c r="F857" s="23"/>
    </row>
    <row r="858" spans="1:6" ht="15" customHeight="1">
      <c r="A858" s="1"/>
      <c r="B858" s="23"/>
      <c r="C858" s="23"/>
      <c r="D858" s="23"/>
      <c r="E858" s="23"/>
      <c r="F858" s="23"/>
    </row>
    <row r="859" spans="1:6" ht="15" customHeight="1">
      <c r="A859" s="1"/>
      <c r="B859" s="23"/>
      <c r="C859" s="23"/>
      <c r="D859" s="23"/>
      <c r="E859" s="23"/>
      <c r="F859" s="23"/>
    </row>
    <row r="860" spans="1:6" ht="15" customHeight="1">
      <c r="A860" s="1"/>
      <c r="B860" s="23"/>
      <c r="C860" s="23"/>
      <c r="D860" s="23"/>
      <c r="E860" s="23"/>
      <c r="F860" s="23"/>
    </row>
    <row r="861" spans="1:6" ht="15" customHeight="1">
      <c r="A861" s="1"/>
      <c r="B861" s="23"/>
      <c r="C861" s="23"/>
      <c r="D861" s="23"/>
      <c r="E861" s="23"/>
      <c r="F861" s="23"/>
    </row>
    <row r="862" spans="1:6" ht="15" customHeight="1">
      <c r="A862" s="1"/>
      <c r="B862" s="23"/>
      <c r="C862" s="23"/>
      <c r="D862" s="23"/>
      <c r="E862" s="23"/>
      <c r="F862" s="23"/>
    </row>
    <row r="863" spans="1:6" ht="15" customHeight="1">
      <c r="A863" s="1"/>
      <c r="B863" s="23"/>
      <c r="C863" s="23"/>
      <c r="D863" s="23"/>
      <c r="E863" s="23"/>
      <c r="F863" s="23"/>
    </row>
    <row r="864" spans="1:6" ht="15" customHeight="1">
      <c r="A864" s="1"/>
      <c r="B864" s="23"/>
      <c r="C864" s="23"/>
      <c r="D864" s="23"/>
      <c r="E864" s="23"/>
      <c r="F864" s="23"/>
    </row>
    <row r="865" spans="1:6" ht="15" customHeight="1">
      <c r="A865" s="1"/>
      <c r="B865" s="23"/>
      <c r="C865" s="23"/>
      <c r="D865" s="23"/>
      <c r="E865" s="23"/>
      <c r="F865" s="23"/>
    </row>
    <row r="866" spans="1:6" ht="15" customHeight="1">
      <c r="A866" s="1"/>
      <c r="B866" s="23"/>
      <c r="C866" s="23"/>
      <c r="D866" s="23"/>
      <c r="E866" s="23"/>
      <c r="F866" s="23"/>
    </row>
    <row r="867" spans="1:6" ht="15" customHeight="1">
      <c r="A867" s="1"/>
      <c r="B867" s="23"/>
      <c r="C867" s="23"/>
      <c r="D867" s="23"/>
      <c r="E867" s="23"/>
      <c r="F867" s="23"/>
    </row>
    <row r="868" spans="1:6" ht="15" customHeight="1">
      <c r="A868" s="1"/>
      <c r="B868" s="23"/>
      <c r="C868" s="23"/>
      <c r="D868" s="23"/>
      <c r="E868" s="23"/>
      <c r="F868" s="23"/>
    </row>
    <row r="869" spans="1:6" ht="15" customHeight="1">
      <c r="A869" s="1"/>
      <c r="B869" s="23"/>
      <c r="C869" s="23"/>
      <c r="D869" s="23"/>
      <c r="E869" s="23"/>
      <c r="F869" s="23"/>
    </row>
    <row r="870" spans="1:6" ht="15" customHeight="1">
      <c r="A870" s="1"/>
      <c r="B870" s="23"/>
      <c r="C870" s="23"/>
      <c r="D870" s="23"/>
      <c r="E870" s="23"/>
      <c r="F870" s="23"/>
    </row>
    <row r="871" spans="1:6" ht="15" customHeight="1">
      <c r="A871" s="1"/>
      <c r="B871" s="23"/>
      <c r="C871" s="23"/>
      <c r="D871" s="23"/>
      <c r="E871" s="23"/>
      <c r="F871" s="23"/>
    </row>
    <row r="872" spans="1:6" ht="15" customHeight="1">
      <c r="A872" s="1"/>
      <c r="B872" s="23"/>
      <c r="C872" s="23"/>
      <c r="D872" s="23"/>
      <c r="E872" s="23"/>
      <c r="F872" s="23"/>
    </row>
    <row r="873" spans="1:6" ht="15" customHeight="1">
      <c r="A873" s="1"/>
      <c r="B873" s="23"/>
      <c r="C873" s="23"/>
      <c r="D873" s="23"/>
      <c r="E873" s="23"/>
      <c r="F873" s="23"/>
    </row>
    <row r="874" spans="1:6" ht="15" customHeight="1">
      <c r="A874" s="1"/>
      <c r="B874" s="23"/>
      <c r="C874" s="23"/>
      <c r="D874" s="23"/>
      <c r="E874" s="23"/>
      <c r="F874" s="23"/>
    </row>
    <row r="875" spans="1:6" ht="15" customHeight="1">
      <c r="A875" s="1"/>
      <c r="B875" s="23"/>
      <c r="C875" s="23"/>
      <c r="D875" s="23"/>
      <c r="E875" s="23"/>
      <c r="F875" s="23"/>
    </row>
    <row r="876" spans="1:6" ht="15" customHeight="1">
      <c r="A876" s="1"/>
      <c r="B876" s="23"/>
      <c r="C876" s="23"/>
      <c r="D876" s="23"/>
      <c r="E876" s="23"/>
      <c r="F876" s="23"/>
    </row>
    <row r="877" spans="1:6" ht="15" customHeight="1">
      <c r="A877" s="1"/>
      <c r="B877" s="23"/>
      <c r="C877" s="23"/>
      <c r="D877" s="23"/>
      <c r="E877" s="23"/>
      <c r="F877" s="23"/>
    </row>
    <row r="878" spans="1:6" ht="15" customHeight="1">
      <c r="A878" s="1"/>
      <c r="B878" s="23"/>
      <c r="C878" s="23"/>
      <c r="D878" s="23"/>
      <c r="E878" s="23"/>
      <c r="F878" s="23"/>
    </row>
    <row r="879" spans="1:6" ht="15" customHeight="1">
      <c r="A879" s="1"/>
      <c r="B879" s="23"/>
      <c r="C879" s="23"/>
      <c r="D879" s="23"/>
      <c r="E879" s="23"/>
      <c r="F879" s="23"/>
    </row>
    <row r="880" spans="1:6" ht="15" customHeight="1">
      <c r="A880" s="1"/>
      <c r="B880" s="23"/>
      <c r="C880" s="23"/>
      <c r="D880" s="23"/>
      <c r="E880" s="23"/>
      <c r="F880" s="23"/>
    </row>
    <row r="881" spans="1:6" ht="15" customHeight="1">
      <c r="A881" s="1"/>
      <c r="B881" s="23"/>
      <c r="C881" s="23"/>
      <c r="D881" s="23"/>
      <c r="E881" s="23"/>
      <c r="F881" s="23"/>
    </row>
    <row r="882" spans="1:6" ht="15" customHeight="1">
      <c r="A882" s="1"/>
      <c r="B882" s="23"/>
      <c r="C882" s="23"/>
      <c r="D882" s="23"/>
      <c r="E882" s="23"/>
      <c r="F882" s="23"/>
    </row>
    <row r="883" spans="1:6" ht="15" customHeight="1">
      <c r="A883" s="1"/>
      <c r="B883" s="23"/>
      <c r="C883" s="23"/>
      <c r="D883" s="23"/>
      <c r="E883" s="23"/>
      <c r="F883" s="23"/>
    </row>
    <row r="884" spans="1:6" ht="15" customHeight="1">
      <c r="A884" s="1"/>
      <c r="B884" s="23"/>
      <c r="C884" s="23"/>
      <c r="D884" s="23"/>
      <c r="E884" s="23"/>
      <c r="F884" s="23"/>
    </row>
    <row r="885" spans="1:6" ht="15" customHeight="1">
      <c r="A885" s="1"/>
      <c r="B885" s="23"/>
      <c r="C885" s="23"/>
      <c r="D885" s="23"/>
      <c r="E885" s="23"/>
      <c r="F885" s="23"/>
    </row>
    <row r="886" spans="1:6" ht="15" customHeight="1">
      <c r="A886" s="1"/>
      <c r="B886" s="23"/>
      <c r="C886" s="23"/>
      <c r="D886" s="23"/>
      <c r="E886" s="23"/>
      <c r="F886" s="23"/>
    </row>
    <row r="887" spans="1:6" ht="15" customHeight="1">
      <c r="A887" s="1"/>
      <c r="B887" s="23"/>
      <c r="C887" s="23"/>
      <c r="D887" s="23"/>
      <c r="E887" s="23"/>
      <c r="F887" s="23"/>
    </row>
    <row r="888" spans="1:6" ht="15" customHeight="1">
      <c r="A888" s="1"/>
      <c r="B888" s="23"/>
      <c r="C888" s="23"/>
      <c r="D888" s="23"/>
      <c r="E888" s="23"/>
      <c r="F888" s="23"/>
    </row>
    <row r="889" spans="1:6" ht="15" customHeight="1">
      <c r="A889" s="1"/>
      <c r="B889" s="23"/>
      <c r="C889" s="23"/>
      <c r="D889" s="23"/>
      <c r="E889" s="23"/>
      <c r="F889" s="23"/>
    </row>
    <row r="890" spans="1:6" ht="15" customHeight="1">
      <c r="A890" s="1"/>
      <c r="B890" s="23"/>
      <c r="C890" s="23"/>
      <c r="D890" s="23"/>
      <c r="E890" s="23"/>
      <c r="F890" s="23"/>
    </row>
    <row r="891" spans="1:6" ht="15" customHeight="1">
      <c r="A891" s="1"/>
      <c r="B891" s="23"/>
      <c r="C891" s="23"/>
      <c r="D891" s="23"/>
      <c r="E891" s="23"/>
      <c r="F891" s="23"/>
    </row>
    <row r="892" spans="1:6" ht="15" customHeight="1">
      <c r="A892" s="1"/>
      <c r="B892" s="23"/>
      <c r="C892" s="23"/>
      <c r="D892" s="23"/>
      <c r="E892" s="23"/>
      <c r="F892" s="23"/>
    </row>
    <row r="893" spans="1:6" ht="15" customHeight="1">
      <c r="A893" s="1"/>
      <c r="B893" s="23"/>
      <c r="C893" s="23"/>
      <c r="D893" s="23"/>
      <c r="E893" s="23"/>
      <c r="F893" s="23"/>
    </row>
    <row r="894" spans="1:6" ht="15" customHeight="1">
      <c r="A894" s="1"/>
      <c r="B894" s="23"/>
      <c r="C894" s="23"/>
      <c r="D894" s="23"/>
      <c r="E894" s="23"/>
      <c r="F894" s="23"/>
    </row>
    <row r="895" spans="1:6" ht="15" customHeight="1">
      <c r="A895" s="1"/>
      <c r="B895" s="23"/>
      <c r="C895" s="23"/>
      <c r="D895" s="23"/>
      <c r="E895" s="23"/>
      <c r="F895" s="23"/>
    </row>
    <row r="896" spans="1:6" ht="15" customHeight="1">
      <c r="A896" s="1"/>
      <c r="B896" s="23"/>
      <c r="C896" s="23"/>
      <c r="D896" s="23"/>
      <c r="E896" s="23"/>
      <c r="F896" s="23"/>
    </row>
    <row r="897" spans="1:6" ht="15" customHeight="1">
      <c r="A897" s="1"/>
      <c r="B897" s="23"/>
      <c r="C897" s="23"/>
      <c r="D897" s="23"/>
      <c r="E897" s="23"/>
      <c r="F897" s="23"/>
    </row>
    <row r="898" spans="1:6" ht="15" customHeight="1">
      <c r="A898" s="1"/>
      <c r="B898" s="23"/>
      <c r="C898" s="23"/>
      <c r="D898" s="23"/>
      <c r="E898" s="23"/>
      <c r="F898" s="23"/>
    </row>
    <row r="899" spans="1:6" ht="15" customHeight="1">
      <c r="A899" s="1"/>
      <c r="B899" s="23"/>
      <c r="C899" s="23"/>
      <c r="D899" s="23"/>
      <c r="E899" s="23"/>
      <c r="F899" s="23"/>
    </row>
    <row r="900" spans="1:6" ht="15" customHeight="1">
      <c r="A900" s="1"/>
      <c r="B900" s="23"/>
      <c r="C900" s="23"/>
      <c r="D900" s="23"/>
      <c r="E900" s="23"/>
      <c r="F900" s="23"/>
    </row>
    <row r="901" spans="1:6" ht="15" customHeight="1">
      <c r="A901" s="1"/>
      <c r="B901" s="23"/>
      <c r="C901" s="23"/>
      <c r="D901" s="23"/>
      <c r="E901" s="23"/>
      <c r="F901" s="23"/>
    </row>
    <row r="902" spans="1:6" ht="15" customHeight="1">
      <c r="A902" s="1"/>
      <c r="B902" s="23"/>
      <c r="C902" s="23"/>
      <c r="D902" s="23"/>
      <c r="E902" s="23"/>
      <c r="F902" s="23"/>
    </row>
    <row r="903" spans="1:6" ht="15" customHeight="1">
      <c r="A903" s="1"/>
      <c r="B903" s="23"/>
      <c r="C903" s="23"/>
      <c r="D903" s="23"/>
      <c r="E903" s="23"/>
      <c r="F903" s="23"/>
    </row>
    <row r="904" spans="1:6" ht="15" customHeight="1">
      <c r="A904" s="1"/>
      <c r="B904" s="23"/>
      <c r="C904" s="23"/>
      <c r="D904" s="23"/>
      <c r="E904" s="23"/>
      <c r="F904" s="23"/>
    </row>
    <row r="905" spans="1:6" ht="15" customHeight="1">
      <c r="A905" s="1"/>
      <c r="B905" s="23"/>
      <c r="C905" s="23"/>
      <c r="D905" s="23"/>
      <c r="E905" s="23"/>
      <c r="F905" s="23"/>
    </row>
    <row r="906" spans="1:6" ht="15" customHeight="1">
      <c r="A906" s="1"/>
      <c r="B906" s="23"/>
      <c r="C906" s="23"/>
      <c r="D906" s="23"/>
      <c r="E906" s="23"/>
      <c r="F906" s="23"/>
    </row>
    <row r="907" spans="1:6" ht="15" customHeight="1">
      <c r="A907" s="1"/>
      <c r="B907" s="23"/>
      <c r="C907" s="23"/>
      <c r="D907" s="23"/>
      <c r="E907" s="23"/>
      <c r="F907" s="23"/>
    </row>
    <row r="908" spans="1:6" ht="15" customHeight="1">
      <c r="A908" s="1"/>
      <c r="B908" s="23"/>
      <c r="C908" s="23"/>
      <c r="D908" s="23"/>
      <c r="E908" s="23"/>
      <c r="F908" s="23"/>
    </row>
    <row r="909" spans="1:6" ht="15" customHeight="1">
      <c r="A909" s="1"/>
      <c r="B909" s="23"/>
      <c r="C909" s="23"/>
      <c r="D909" s="23"/>
      <c r="E909" s="23"/>
      <c r="F909" s="23"/>
    </row>
    <row r="910" spans="1:6" ht="15" customHeight="1">
      <c r="A910" s="1"/>
      <c r="B910" s="23"/>
      <c r="C910" s="23"/>
      <c r="D910" s="23"/>
      <c r="E910" s="23"/>
      <c r="F910" s="23"/>
    </row>
    <row r="911" spans="1:6" ht="15" customHeight="1">
      <c r="A911" s="1"/>
      <c r="B911" s="23"/>
      <c r="C911" s="23"/>
      <c r="D911" s="23"/>
      <c r="E911" s="23"/>
      <c r="F911" s="23"/>
    </row>
    <row r="912" spans="1:6" ht="15" customHeight="1">
      <c r="A912" s="1"/>
      <c r="B912" s="23"/>
      <c r="C912" s="23"/>
      <c r="D912" s="23"/>
      <c r="E912" s="23"/>
      <c r="F912" s="23"/>
    </row>
    <row r="913" spans="1:6" ht="15" customHeight="1">
      <c r="A913" s="1"/>
      <c r="B913" s="23"/>
      <c r="C913" s="23"/>
      <c r="D913" s="23"/>
      <c r="E913" s="23"/>
      <c r="F913" s="23"/>
    </row>
    <row r="914" spans="1:6" ht="15" customHeight="1">
      <c r="A914" s="1"/>
      <c r="B914" s="23"/>
      <c r="C914" s="23"/>
      <c r="D914" s="23"/>
      <c r="E914" s="23"/>
      <c r="F914" s="23"/>
    </row>
    <row r="915" spans="1:6" ht="15" customHeight="1">
      <c r="A915" s="1"/>
      <c r="B915" s="23"/>
      <c r="C915" s="23"/>
      <c r="D915" s="23"/>
      <c r="E915" s="23"/>
      <c r="F915" s="23"/>
    </row>
    <row r="916" spans="1:6" ht="15" customHeight="1">
      <c r="A916" s="1"/>
      <c r="B916" s="23"/>
      <c r="C916" s="23"/>
      <c r="D916" s="23"/>
      <c r="E916" s="23"/>
      <c r="F916" s="23"/>
    </row>
    <row r="917" spans="1:6" ht="15" customHeight="1">
      <c r="A917" s="1"/>
      <c r="B917" s="23"/>
      <c r="C917" s="23"/>
      <c r="D917" s="23"/>
      <c r="E917" s="23"/>
      <c r="F917" s="23"/>
    </row>
    <row r="918" spans="1:6" ht="15" customHeight="1">
      <c r="A918" s="1"/>
      <c r="B918" s="23"/>
      <c r="C918" s="23"/>
      <c r="D918" s="23"/>
      <c r="E918" s="23"/>
      <c r="F918" s="23"/>
    </row>
    <row r="919" spans="1:6" ht="15" customHeight="1">
      <c r="A919" s="1"/>
      <c r="B919" s="23"/>
      <c r="C919" s="23"/>
      <c r="D919" s="23"/>
      <c r="E919" s="23"/>
      <c r="F919" s="23"/>
    </row>
    <row r="920" spans="1:6" ht="15" customHeight="1">
      <c r="A920" s="1"/>
      <c r="B920" s="23"/>
      <c r="C920" s="23"/>
      <c r="D920" s="23"/>
      <c r="E920" s="23"/>
      <c r="F920" s="23"/>
    </row>
    <row r="921" spans="1:6" ht="15" customHeight="1">
      <c r="A921" s="1"/>
      <c r="B921" s="23"/>
      <c r="C921" s="23"/>
      <c r="D921" s="23"/>
      <c r="E921" s="23"/>
      <c r="F921" s="23"/>
    </row>
    <row r="922" spans="1:6" ht="15" customHeight="1">
      <c r="A922" s="1"/>
      <c r="B922" s="23"/>
      <c r="C922" s="23"/>
      <c r="D922" s="23"/>
      <c r="E922" s="23"/>
      <c r="F922" s="23"/>
    </row>
    <row r="923" spans="1:6" ht="15" customHeight="1">
      <c r="A923" s="1"/>
      <c r="B923" s="23"/>
      <c r="C923" s="23"/>
      <c r="D923" s="23"/>
      <c r="E923" s="23"/>
      <c r="F923" s="23"/>
    </row>
    <row r="924" spans="1:6" ht="15" customHeight="1">
      <c r="A924" s="1"/>
      <c r="B924" s="23"/>
      <c r="C924" s="23"/>
      <c r="D924" s="23"/>
      <c r="E924" s="23"/>
      <c r="F924" s="23"/>
    </row>
    <row r="925" spans="1:6" ht="15" customHeight="1">
      <c r="A925" s="1"/>
      <c r="B925" s="23"/>
      <c r="C925" s="23"/>
      <c r="D925" s="23"/>
      <c r="E925" s="23"/>
      <c r="F925" s="23"/>
    </row>
    <row r="926" spans="1:6" ht="15" customHeight="1">
      <c r="A926" s="1"/>
      <c r="B926" s="23"/>
      <c r="C926" s="23"/>
      <c r="D926" s="23"/>
      <c r="E926" s="23"/>
      <c r="F926" s="23"/>
    </row>
    <row r="927" spans="1:6" ht="15" customHeight="1">
      <c r="A927" s="1"/>
      <c r="B927" s="23"/>
      <c r="C927" s="23"/>
      <c r="D927" s="23"/>
      <c r="E927" s="23"/>
      <c r="F927" s="23"/>
    </row>
    <row r="928" spans="1:6" ht="15" customHeight="1">
      <c r="A928" s="1"/>
      <c r="B928" s="23"/>
      <c r="C928" s="23"/>
      <c r="D928" s="23"/>
      <c r="E928" s="23"/>
      <c r="F928" s="23"/>
    </row>
    <row r="929" spans="1:6" ht="15" customHeight="1">
      <c r="A929" s="1"/>
      <c r="B929" s="23"/>
      <c r="C929" s="23"/>
      <c r="D929" s="23"/>
      <c r="E929" s="23"/>
      <c r="F929" s="23"/>
    </row>
    <row r="930" spans="1:6" ht="15" customHeight="1">
      <c r="A930" s="1"/>
      <c r="B930" s="23"/>
      <c r="C930" s="23"/>
      <c r="D930" s="23"/>
      <c r="E930" s="23"/>
      <c r="F930" s="23"/>
    </row>
    <row r="931" spans="1:6" ht="15" customHeight="1">
      <c r="A931" s="1"/>
      <c r="B931" s="23"/>
      <c r="C931" s="23"/>
      <c r="D931" s="23"/>
      <c r="E931" s="23"/>
      <c r="F931" s="23"/>
    </row>
    <row r="932" spans="1:6" ht="15" customHeight="1">
      <c r="A932" s="1"/>
      <c r="B932" s="23"/>
      <c r="C932" s="23"/>
      <c r="D932" s="23"/>
      <c r="E932" s="23"/>
      <c r="F932" s="23"/>
    </row>
    <row r="933" spans="1:6" ht="15" customHeight="1">
      <c r="A933" s="1"/>
      <c r="B933" s="23"/>
      <c r="C933" s="23"/>
      <c r="D933" s="23"/>
      <c r="E933" s="23"/>
      <c r="F933" s="23"/>
    </row>
    <row r="934" spans="1:6" ht="15" customHeight="1">
      <c r="A934" s="1"/>
      <c r="B934" s="23"/>
      <c r="C934" s="23"/>
      <c r="D934" s="23"/>
      <c r="E934" s="23"/>
      <c r="F934" s="23"/>
    </row>
    <row r="935" spans="1:6" ht="15" customHeight="1">
      <c r="A935" s="1"/>
      <c r="B935" s="23"/>
      <c r="C935" s="23"/>
      <c r="D935" s="23"/>
      <c r="E935" s="23"/>
      <c r="F935" s="23"/>
    </row>
    <row r="936" spans="1:6" ht="15" customHeight="1">
      <c r="A936" s="1"/>
      <c r="B936" s="23"/>
      <c r="C936" s="23"/>
      <c r="D936" s="23"/>
      <c r="E936" s="23"/>
      <c r="F936" s="23"/>
    </row>
    <row r="937" spans="1:6" ht="15" customHeight="1">
      <c r="A937" s="1"/>
      <c r="B937" s="23"/>
      <c r="C937" s="23"/>
      <c r="D937" s="23"/>
      <c r="E937" s="23"/>
      <c r="F937" s="23"/>
    </row>
    <row r="938" spans="1:6" ht="15" customHeight="1">
      <c r="A938" s="1"/>
      <c r="B938" s="23"/>
      <c r="C938" s="23"/>
      <c r="D938" s="23"/>
      <c r="E938" s="23"/>
      <c r="F938" s="23"/>
    </row>
    <row r="939" spans="1:6" ht="15" customHeight="1">
      <c r="A939" s="1"/>
      <c r="B939" s="23"/>
      <c r="C939" s="23"/>
      <c r="D939" s="23"/>
      <c r="E939" s="23"/>
      <c r="F939" s="23"/>
    </row>
    <row r="940" spans="1:6" ht="15" customHeight="1">
      <c r="A940" s="1"/>
      <c r="B940" s="23"/>
      <c r="C940" s="23"/>
      <c r="D940" s="23"/>
      <c r="E940" s="23"/>
      <c r="F940" s="23"/>
    </row>
    <row r="941" spans="1:6" ht="15" customHeight="1">
      <c r="A941" s="1"/>
      <c r="B941" s="23"/>
      <c r="C941" s="23"/>
      <c r="D941" s="23"/>
      <c r="E941" s="23"/>
      <c r="F941" s="23"/>
    </row>
    <row r="942" spans="1:6" ht="15" customHeight="1">
      <c r="A942" s="1"/>
      <c r="B942" s="23"/>
      <c r="C942" s="23"/>
      <c r="D942" s="23"/>
      <c r="E942" s="23"/>
      <c r="F942" s="23"/>
    </row>
    <row r="943" spans="1:6" ht="15" customHeight="1">
      <c r="A943" s="1"/>
      <c r="B943" s="23"/>
      <c r="C943" s="23"/>
      <c r="D943" s="23"/>
      <c r="E943" s="23"/>
      <c r="F943" s="23"/>
    </row>
    <row r="944" spans="1:6" ht="15" customHeight="1">
      <c r="A944" s="1"/>
      <c r="B944" s="23"/>
      <c r="C944" s="23"/>
      <c r="D944" s="23"/>
      <c r="E944" s="23"/>
      <c r="F944" s="23"/>
    </row>
    <row r="945" spans="1:6" ht="15" customHeight="1">
      <c r="A945" s="1"/>
      <c r="B945" s="23"/>
      <c r="C945" s="23"/>
      <c r="D945" s="23"/>
      <c r="E945" s="23"/>
      <c r="F945" s="23"/>
    </row>
    <row r="946" spans="1:6" ht="15" customHeight="1">
      <c r="A946" s="1"/>
      <c r="B946" s="23"/>
      <c r="C946" s="23"/>
      <c r="D946" s="23"/>
      <c r="E946" s="23"/>
      <c r="F946" s="23"/>
    </row>
    <row r="947" spans="1:6" ht="15" customHeight="1">
      <c r="A947" s="1"/>
      <c r="B947" s="23"/>
      <c r="C947" s="23"/>
      <c r="D947" s="23"/>
      <c r="E947" s="23"/>
      <c r="F947" s="23"/>
    </row>
    <row r="948" spans="1:6" ht="15" customHeight="1">
      <c r="A948" s="1"/>
      <c r="B948" s="23"/>
      <c r="C948" s="23"/>
      <c r="D948" s="23"/>
      <c r="E948" s="23"/>
      <c r="F948" s="23"/>
    </row>
    <row r="949" spans="1:6" ht="15" customHeight="1">
      <c r="A949" s="1"/>
      <c r="B949" s="23"/>
      <c r="C949" s="23"/>
      <c r="D949" s="23"/>
      <c r="E949" s="23"/>
      <c r="F949" s="23"/>
    </row>
    <row r="950" spans="1:6" ht="15" customHeight="1">
      <c r="A950" s="1"/>
      <c r="B950" s="23"/>
      <c r="C950" s="23"/>
      <c r="D950" s="23"/>
      <c r="E950" s="23"/>
      <c r="F950" s="23"/>
    </row>
    <row r="951" spans="1:6" ht="15" customHeight="1">
      <c r="A951" s="1"/>
      <c r="B951" s="23"/>
      <c r="C951" s="23"/>
      <c r="D951" s="23"/>
      <c r="E951" s="23"/>
      <c r="F951" s="23"/>
    </row>
    <row r="952" spans="1:6" ht="15" customHeight="1">
      <c r="A952" s="1"/>
      <c r="B952" s="23"/>
      <c r="C952" s="23"/>
      <c r="D952" s="23"/>
      <c r="E952" s="23"/>
      <c r="F952" s="23"/>
    </row>
    <row r="953" spans="1:6" ht="15" customHeight="1">
      <c r="A953" s="1"/>
      <c r="B953" s="23"/>
      <c r="C953" s="23"/>
      <c r="D953" s="23"/>
      <c r="E953" s="23"/>
      <c r="F953" s="23"/>
    </row>
    <row r="954" spans="1:6" ht="15" customHeight="1">
      <c r="A954" s="1"/>
      <c r="B954" s="23"/>
      <c r="C954" s="23"/>
      <c r="D954" s="23"/>
      <c r="E954" s="23"/>
      <c r="F954" s="23"/>
    </row>
    <row r="955" spans="1:6" ht="15" customHeight="1">
      <c r="A955" s="1"/>
      <c r="B955" s="23"/>
      <c r="C955" s="23"/>
      <c r="D955" s="23"/>
      <c r="E955" s="23"/>
      <c r="F955" s="23"/>
    </row>
    <row r="956" spans="1:6" ht="15" customHeight="1">
      <c r="A956" s="1"/>
      <c r="B956" s="23"/>
      <c r="C956" s="23"/>
      <c r="D956" s="23"/>
      <c r="E956" s="23"/>
      <c r="F956" s="23"/>
    </row>
    <row r="957" spans="1:6" ht="15" customHeight="1">
      <c r="A957" s="1"/>
      <c r="B957" s="23"/>
      <c r="C957" s="23"/>
      <c r="D957" s="23"/>
      <c r="E957" s="23"/>
      <c r="F957" s="23"/>
    </row>
    <row r="958" spans="1:6" ht="15" customHeight="1">
      <c r="A958" s="1"/>
      <c r="B958" s="23"/>
      <c r="C958" s="23"/>
      <c r="D958" s="23"/>
      <c r="E958" s="23"/>
      <c r="F958" s="23"/>
    </row>
    <row r="959" spans="1:6" ht="15" customHeight="1">
      <c r="A959" s="1"/>
      <c r="B959" s="23"/>
      <c r="C959" s="23"/>
      <c r="D959" s="23"/>
      <c r="E959" s="23"/>
      <c r="F959" s="23"/>
    </row>
    <row r="960" spans="1:6" ht="15" customHeight="1">
      <c r="A960" s="1"/>
      <c r="B960" s="23"/>
      <c r="C960" s="23"/>
      <c r="D960" s="23"/>
      <c r="E960" s="23"/>
      <c r="F960" s="23"/>
    </row>
    <row r="961" spans="1:6" ht="15" customHeight="1">
      <c r="A961" s="1"/>
      <c r="B961" s="23"/>
      <c r="C961" s="23"/>
      <c r="D961" s="23"/>
      <c r="E961" s="23"/>
      <c r="F961" s="23"/>
    </row>
    <row r="962" spans="1:6" ht="15" customHeight="1">
      <c r="A962" s="1"/>
      <c r="B962" s="23"/>
      <c r="C962" s="23"/>
      <c r="D962" s="23"/>
      <c r="E962" s="23"/>
      <c r="F962" s="23"/>
    </row>
    <row r="963" spans="1:6" ht="15" customHeight="1">
      <c r="A963" s="1"/>
      <c r="B963" s="23"/>
      <c r="C963" s="23"/>
      <c r="D963" s="23"/>
      <c r="E963" s="23"/>
      <c r="F963" s="23"/>
    </row>
    <row r="964" spans="1:6" ht="15" customHeight="1">
      <c r="A964" s="1"/>
      <c r="B964" s="23"/>
      <c r="C964" s="23"/>
      <c r="D964" s="23"/>
      <c r="E964" s="23"/>
      <c r="F964" s="23"/>
    </row>
    <row r="965" spans="1:6" ht="15" customHeight="1">
      <c r="A965" s="1"/>
      <c r="B965" s="23"/>
      <c r="C965" s="23"/>
      <c r="D965" s="23"/>
      <c r="E965" s="23"/>
      <c r="F965" s="23"/>
    </row>
    <row r="966" spans="1:6" ht="15" customHeight="1">
      <c r="A966" s="1"/>
      <c r="B966" s="23"/>
      <c r="C966" s="23"/>
      <c r="D966" s="23"/>
      <c r="E966" s="23"/>
      <c r="F966" s="23"/>
    </row>
    <row r="967" spans="1:6" ht="15" customHeight="1">
      <c r="A967" s="1"/>
      <c r="B967" s="23"/>
      <c r="C967" s="23"/>
      <c r="D967" s="23"/>
      <c r="E967" s="23"/>
      <c r="F967" s="23"/>
    </row>
    <row r="968" spans="1:6" ht="15" customHeight="1">
      <c r="A968" s="1"/>
      <c r="B968" s="23"/>
      <c r="C968" s="23"/>
      <c r="D968" s="23"/>
      <c r="E968" s="23"/>
      <c r="F968" s="23"/>
    </row>
    <row r="969" spans="1:6" ht="15" customHeight="1">
      <c r="A969" s="1"/>
      <c r="B969" s="23"/>
      <c r="C969" s="23"/>
      <c r="D969" s="23"/>
      <c r="E969" s="23"/>
      <c r="F969" s="23"/>
    </row>
    <row r="970" spans="1:6" ht="15" customHeight="1">
      <c r="A970" s="1"/>
      <c r="B970" s="23"/>
      <c r="C970" s="23"/>
      <c r="D970" s="23"/>
      <c r="E970" s="23"/>
      <c r="F970" s="23"/>
    </row>
    <row r="971" spans="1:6" ht="15" customHeight="1">
      <c r="A971" s="1"/>
      <c r="B971" s="23"/>
      <c r="C971" s="23"/>
      <c r="D971" s="23"/>
      <c r="E971" s="23"/>
      <c r="F971" s="23"/>
    </row>
    <row r="972" spans="1:6" ht="15" customHeight="1">
      <c r="A972" s="1"/>
      <c r="B972" s="23"/>
      <c r="C972" s="23"/>
      <c r="D972" s="23"/>
      <c r="E972" s="23"/>
      <c r="F972" s="23"/>
    </row>
    <row r="973" spans="1:6" ht="15" customHeight="1">
      <c r="A973" s="1"/>
      <c r="B973" s="23"/>
      <c r="C973" s="23"/>
      <c r="D973" s="23"/>
      <c r="E973" s="23"/>
      <c r="F973" s="23"/>
    </row>
    <row r="974" spans="1:6" ht="15" customHeight="1">
      <c r="A974" s="1"/>
      <c r="B974" s="23"/>
      <c r="C974" s="23"/>
      <c r="D974" s="23"/>
      <c r="E974" s="23"/>
      <c r="F974" s="23"/>
    </row>
    <row r="975" spans="1:6" ht="15" customHeight="1">
      <c r="A975" s="1"/>
      <c r="B975" s="23"/>
      <c r="C975" s="23"/>
      <c r="D975" s="23"/>
      <c r="E975" s="23"/>
      <c r="F975" s="23"/>
    </row>
    <row r="976" spans="1:6" ht="15" customHeight="1">
      <c r="A976" s="1"/>
      <c r="B976" s="23"/>
      <c r="C976" s="23"/>
      <c r="D976" s="23"/>
      <c r="E976" s="23"/>
      <c r="F976" s="23"/>
    </row>
    <row r="977" spans="1:6" ht="15" customHeight="1">
      <c r="A977" s="1"/>
      <c r="B977" s="23"/>
      <c r="C977" s="23"/>
      <c r="D977" s="23"/>
      <c r="E977" s="23"/>
      <c r="F977" s="23"/>
    </row>
    <row r="978" spans="1:6" ht="15" customHeight="1">
      <c r="A978" s="1"/>
      <c r="B978" s="23"/>
      <c r="C978" s="23"/>
      <c r="D978" s="23"/>
      <c r="E978" s="23"/>
      <c r="F978" s="23"/>
    </row>
    <row r="979" spans="1:6" ht="15" customHeight="1">
      <c r="A979" s="1"/>
      <c r="B979" s="23"/>
      <c r="C979" s="23"/>
      <c r="D979" s="23"/>
      <c r="E979" s="23"/>
      <c r="F979" s="23"/>
    </row>
    <row r="980" spans="1:6" ht="15" customHeight="1">
      <c r="A980" s="1"/>
      <c r="B980" s="23"/>
      <c r="C980" s="23"/>
      <c r="D980" s="23"/>
      <c r="E980" s="23"/>
      <c r="F980" s="23"/>
    </row>
    <row r="981" spans="1:6" ht="15" customHeight="1">
      <c r="A981" s="1"/>
      <c r="B981" s="23"/>
      <c r="C981" s="23"/>
      <c r="D981" s="23"/>
      <c r="E981" s="23"/>
      <c r="F981" s="23"/>
    </row>
    <row r="982" spans="1:6" ht="15" customHeight="1">
      <c r="A982" s="1"/>
      <c r="B982" s="23"/>
      <c r="C982" s="23"/>
      <c r="D982" s="23"/>
      <c r="E982" s="23"/>
      <c r="F982" s="23"/>
    </row>
    <row r="983" spans="1:6" ht="15" customHeight="1">
      <c r="A983" s="1"/>
      <c r="B983" s="23"/>
      <c r="C983" s="23"/>
      <c r="D983" s="23"/>
      <c r="E983" s="23"/>
      <c r="F983" s="23"/>
    </row>
    <row r="984" spans="1:6" ht="15" customHeight="1">
      <c r="A984" s="1"/>
      <c r="B984" s="23"/>
      <c r="C984" s="23"/>
      <c r="D984" s="23"/>
      <c r="E984" s="23"/>
      <c r="F984" s="23"/>
    </row>
    <row r="985" spans="1:6" ht="15" customHeight="1">
      <c r="A985" s="1"/>
      <c r="B985" s="23"/>
      <c r="C985" s="23"/>
      <c r="D985" s="23"/>
      <c r="E985" s="23"/>
      <c r="F985" s="23"/>
    </row>
    <row r="986" spans="1:6" ht="15" customHeight="1">
      <c r="A986" s="1"/>
      <c r="B986" s="23"/>
      <c r="C986" s="23"/>
      <c r="D986" s="23"/>
      <c r="E986" s="23"/>
      <c r="F986" s="23"/>
    </row>
    <row r="987" spans="1:6" ht="15" customHeight="1">
      <c r="A987" s="1"/>
      <c r="B987" s="23"/>
      <c r="C987" s="23"/>
      <c r="D987" s="23"/>
      <c r="E987" s="23"/>
      <c r="F987" s="23"/>
    </row>
    <row r="988" spans="1:6" ht="15" customHeight="1">
      <c r="A988" s="1"/>
      <c r="B988" s="23"/>
      <c r="C988" s="23"/>
      <c r="D988" s="23"/>
      <c r="E988" s="23"/>
      <c r="F988" s="23"/>
    </row>
    <row r="989" spans="1:6" ht="15" customHeight="1">
      <c r="A989" s="1"/>
      <c r="B989" s="23"/>
      <c r="C989" s="23"/>
      <c r="D989" s="23"/>
      <c r="E989" s="23"/>
      <c r="F989" s="23"/>
    </row>
    <row r="990" spans="1:6" ht="15" customHeight="1">
      <c r="A990" s="1"/>
      <c r="B990" s="23"/>
      <c r="C990" s="23"/>
      <c r="D990" s="23"/>
      <c r="E990" s="23"/>
      <c r="F990" s="23"/>
    </row>
    <row r="991" spans="1:6" ht="15" customHeight="1">
      <c r="A991" s="1"/>
      <c r="B991" s="23"/>
      <c r="C991" s="23"/>
      <c r="D991" s="23"/>
      <c r="E991" s="23"/>
      <c r="F991" s="23"/>
    </row>
    <row r="992" spans="1:6" ht="15" customHeight="1">
      <c r="A992" s="1"/>
      <c r="B992" s="23"/>
      <c r="C992" s="23"/>
      <c r="D992" s="23"/>
      <c r="E992" s="23"/>
      <c r="F992" s="23"/>
    </row>
    <row r="993" spans="1:6" ht="15" customHeight="1">
      <c r="A993" s="1"/>
      <c r="B993" s="23"/>
      <c r="C993" s="23"/>
      <c r="D993" s="23"/>
      <c r="E993" s="23"/>
      <c r="F993" s="23"/>
    </row>
    <row r="994" spans="1:6" ht="15" customHeight="1">
      <c r="A994" s="1"/>
      <c r="B994" s="23"/>
      <c r="C994" s="23"/>
      <c r="D994" s="23"/>
      <c r="E994" s="23"/>
      <c r="F994" s="23"/>
    </row>
    <row r="995" spans="1:6" ht="15" customHeight="1">
      <c r="A995" s="1"/>
      <c r="B995" s="23"/>
      <c r="C995" s="23"/>
      <c r="D995" s="23"/>
      <c r="E995" s="23"/>
      <c r="F995" s="23"/>
    </row>
    <row r="996" spans="1:6" ht="15" customHeight="1">
      <c r="A996" s="1"/>
      <c r="B996" s="23"/>
      <c r="C996" s="23"/>
      <c r="D996" s="23"/>
      <c r="E996" s="23"/>
      <c r="F996" s="23"/>
    </row>
    <row r="997" spans="1:6" ht="15" customHeight="1">
      <c r="A997" s="1"/>
      <c r="B997" s="23"/>
      <c r="C997" s="23"/>
      <c r="D997" s="23"/>
      <c r="E997" s="23"/>
      <c r="F997" s="23"/>
    </row>
    <row r="998" spans="1:6" ht="15" customHeight="1">
      <c r="A998" s="1"/>
      <c r="B998" s="23"/>
      <c r="C998" s="23"/>
      <c r="D998" s="23"/>
      <c r="E998" s="23"/>
      <c r="F998" s="23"/>
    </row>
    <row r="999" spans="1:6" ht="15" customHeight="1">
      <c r="A999" s="1"/>
      <c r="B999" s="23"/>
      <c r="C999" s="23"/>
      <c r="D999" s="23"/>
      <c r="E999" s="23"/>
      <c r="F999" s="23"/>
    </row>
    <row r="1000" spans="1:6" ht="15" customHeight="1">
      <c r="A1000" s="1"/>
      <c r="B1000" s="23"/>
      <c r="C1000" s="23"/>
      <c r="D1000" s="23"/>
      <c r="E1000" s="23"/>
      <c r="F1000" s="23"/>
    </row>
  </sheetData>
  <mergeCells count="9">
    <mergeCell ref="B1:F1"/>
    <mergeCell ref="B3:F3"/>
    <mergeCell ref="B15:F15"/>
    <mergeCell ref="B16:F16"/>
    <mergeCell ref="B6:D6"/>
    <mergeCell ref="B7:D7"/>
    <mergeCell ref="B9:D9"/>
    <mergeCell ref="B10:D10"/>
    <mergeCell ref="B12:D13"/>
  </mergeCells>
  <dataValidations count="1">
    <dataValidation type="list" allowBlank="1" showErrorMessage="1" sqref="B3" xr:uid="{00000000-0002-0000-0500-000000000000}">
      <formula1>$Y$2:$Y$3</formula1>
    </dataValidation>
  </dataValidations>
  <pageMargins left="0.75" right="0.75" top="0.5" bottom="0.45" header="0" footer="0"/>
  <pageSetup paperSize="9" fitToHeight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5" customHeight="1"/>
  <cols>
    <col min="1" max="26" width="8.7109375" customWidth="1"/>
    <col min="27" max="256" width="14" customWidth="1"/>
  </cols>
  <sheetData/>
  <pageMargins left="0.75" right="0.75" top="1" bottom="1" header="0" footer="0"/>
  <pageSetup paperSize="9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0"/>
  <sheetViews>
    <sheetView workbookViewId="0"/>
  </sheetViews>
  <sheetFormatPr defaultColWidth="9" defaultRowHeight="15" customHeight="1"/>
  <cols>
    <col min="1" max="1" width="24.5703125" customWidth="1"/>
    <col min="2" max="3" width="8.7109375" customWidth="1"/>
    <col min="4" max="4" width="9.140625" customWidth="1"/>
    <col min="5" max="5" width="20.7109375" customWidth="1"/>
    <col min="6" max="26" width="8.7109375" customWidth="1"/>
    <col min="27" max="256" width="14" customWidth="1"/>
  </cols>
  <sheetData>
    <row r="1" spans="1:5" ht="15" customHeight="1">
      <c r="A1" s="68" t="s">
        <v>44</v>
      </c>
      <c r="D1" s="1"/>
    </row>
    <row r="2" spans="1:5" ht="15" customHeight="1">
      <c r="A2" s="3" t="s">
        <v>45</v>
      </c>
      <c r="B2" s="3">
        <v>6000</v>
      </c>
      <c r="D2" s="1"/>
      <c r="E2" s="3" t="s">
        <v>46</v>
      </c>
    </row>
    <row r="3" spans="1:5" ht="15" customHeight="1">
      <c r="A3" s="23" t="s">
        <v>47</v>
      </c>
      <c r="B3" s="3">
        <v>60</v>
      </c>
      <c r="D3" s="1"/>
      <c r="E3" s="3" t="s">
        <v>48</v>
      </c>
    </row>
    <row r="4" spans="1:5" ht="15" customHeight="1">
      <c r="A4" s="3" t="s">
        <v>49</v>
      </c>
      <c r="C4" s="3" t="s">
        <v>50</v>
      </c>
      <c r="D4" s="1"/>
    </row>
    <row r="5" spans="1:5" ht="15" customHeight="1">
      <c r="B5" s="3">
        <v>28.5</v>
      </c>
      <c r="D5" s="6">
        <v>192</v>
      </c>
    </row>
    <row r="6" spans="1:5" ht="15" customHeight="1">
      <c r="D6" s="6"/>
    </row>
    <row r="7" spans="1:5" ht="15" customHeight="1">
      <c r="A7" s="68" t="s">
        <v>44</v>
      </c>
      <c r="D7" s="1"/>
    </row>
    <row r="8" spans="1:5" ht="15" customHeight="1">
      <c r="A8" s="3" t="s">
        <v>45</v>
      </c>
      <c r="B8" s="3">
        <v>3500</v>
      </c>
      <c r="D8" s="1"/>
      <c r="E8" s="3" t="s">
        <v>46</v>
      </c>
    </row>
    <row r="9" spans="1:5" ht="15" customHeight="1">
      <c r="A9" s="23" t="s">
        <v>47</v>
      </c>
      <c r="B9" s="3">
        <v>60</v>
      </c>
      <c r="D9" s="1"/>
      <c r="E9" s="3" t="s">
        <v>51</v>
      </c>
    </row>
    <row r="10" spans="1:5" ht="15" customHeight="1">
      <c r="A10" s="3" t="s">
        <v>49</v>
      </c>
      <c r="C10" s="3" t="s">
        <v>50</v>
      </c>
      <c r="D10" s="1"/>
    </row>
    <row r="11" spans="1:5" ht="15" customHeight="1">
      <c r="B11" s="3">
        <v>29.5</v>
      </c>
      <c r="D11" s="6">
        <v>112</v>
      </c>
    </row>
    <row r="12" spans="1:5" ht="15" customHeight="1">
      <c r="D12" s="1"/>
    </row>
    <row r="13" spans="1:5" ht="15" customHeight="1">
      <c r="A13" s="68" t="s">
        <v>52</v>
      </c>
      <c r="D13" s="1"/>
    </row>
    <row r="14" spans="1:5" ht="15" customHeight="1">
      <c r="A14" s="3" t="s">
        <v>45</v>
      </c>
      <c r="B14" s="3">
        <v>2500</v>
      </c>
      <c r="D14" s="1"/>
      <c r="E14" s="3" t="s">
        <v>46</v>
      </c>
    </row>
    <row r="15" spans="1:5" ht="15" customHeight="1">
      <c r="A15" s="23" t="s">
        <v>47</v>
      </c>
      <c r="B15" s="3">
        <v>60</v>
      </c>
      <c r="D15" s="1"/>
      <c r="E15" s="3" t="s">
        <v>51</v>
      </c>
    </row>
    <row r="16" spans="1:5" ht="15" customHeight="1">
      <c r="A16" s="3" t="s">
        <v>49</v>
      </c>
      <c r="C16" s="3" t="s">
        <v>50</v>
      </c>
      <c r="D16" s="1"/>
    </row>
    <row r="17" spans="2:5" ht="15" customHeight="1">
      <c r="B17" s="3">
        <v>23</v>
      </c>
      <c r="D17" s="6">
        <v>99</v>
      </c>
      <c r="E17" s="1"/>
    </row>
    <row r="18" spans="2:5" ht="15" customHeight="1">
      <c r="D18" s="1"/>
    </row>
    <row r="19" spans="2:5" ht="15" customHeight="1">
      <c r="D19" s="1"/>
    </row>
    <row r="20" spans="2:5" ht="15" customHeight="1">
      <c r="D20" s="1"/>
    </row>
    <row r="21" spans="2:5" ht="15" customHeight="1">
      <c r="D21" s="1"/>
    </row>
    <row r="22" spans="2:5" ht="15" customHeight="1">
      <c r="D22" s="1"/>
    </row>
    <row r="23" spans="2:5" ht="15" customHeight="1">
      <c r="D23" s="1"/>
    </row>
    <row r="24" spans="2:5" ht="15" customHeight="1">
      <c r="D24" s="1"/>
    </row>
    <row r="25" spans="2:5" ht="15" customHeight="1">
      <c r="D25" s="1"/>
    </row>
    <row r="26" spans="2:5" ht="15" customHeight="1">
      <c r="D26" s="1"/>
    </row>
    <row r="27" spans="2:5" ht="15" customHeight="1">
      <c r="D27" s="1"/>
    </row>
    <row r="28" spans="2:5" ht="15" customHeight="1">
      <c r="D28" s="1"/>
    </row>
    <row r="29" spans="2:5" ht="15" customHeight="1">
      <c r="D29" s="1"/>
    </row>
    <row r="30" spans="2:5" ht="15" customHeight="1">
      <c r="D30" s="1"/>
    </row>
    <row r="31" spans="2:5" ht="15" customHeight="1">
      <c r="D31" s="1"/>
    </row>
    <row r="32" spans="2:5" ht="15" customHeight="1">
      <c r="D32" s="1"/>
    </row>
    <row r="33" spans="4:4" ht="15" customHeight="1">
      <c r="D33" s="1"/>
    </row>
    <row r="34" spans="4:4" ht="15" customHeight="1">
      <c r="D34" s="1"/>
    </row>
    <row r="35" spans="4:4" ht="15" customHeight="1">
      <c r="D35" s="1"/>
    </row>
    <row r="36" spans="4:4" ht="15" customHeight="1">
      <c r="D36" s="1"/>
    </row>
    <row r="37" spans="4:4" ht="15" customHeight="1">
      <c r="D37" s="1"/>
    </row>
    <row r="38" spans="4:4" ht="15" customHeight="1">
      <c r="D38" s="1"/>
    </row>
    <row r="39" spans="4:4" ht="15" customHeight="1">
      <c r="D39" s="1"/>
    </row>
    <row r="40" spans="4:4" ht="15" customHeight="1">
      <c r="D40" s="1"/>
    </row>
    <row r="41" spans="4:4" ht="15" customHeight="1">
      <c r="D41" s="1"/>
    </row>
    <row r="42" spans="4:4" ht="15" customHeight="1">
      <c r="D42" s="1"/>
    </row>
    <row r="43" spans="4:4" ht="15" customHeight="1">
      <c r="D43" s="1"/>
    </row>
    <row r="44" spans="4:4" ht="15" customHeight="1">
      <c r="D44" s="1"/>
    </row>
    <row r="45" spans="4:4" ht="15" customHeight="1">
      <c r="D45" s="1"/>
    </row>
    <row r="46" spans="4:4" ht="15" customHeight="1">
      <c r="D46" s="1"/>
    </row>
    <row r="47" spans="4:4" ht="15" customHeight="1">
      <c r="D47" s="1"/>
    </row>
    <row r="48" spans="4:4" ht="15" customHeight="1">
      <c r="D48" s="1"/>
    </row>
    <row r="49" spans="4:4" ht="15" customHeight="1">
      <c r="D49" s="1"/>
    </row>
    <row r="50" spans="4:4" ht="15" customHeight="1">
      <c r="D50" s="1"/>
    </row>
    <row r="51" spans="4:4" ht="15" customHeight="1">
      <c r="D51" s="1"/>
    </row>
    <row r="52" spans="4:4" ht="15" customHeight="1">
      <c r="D52" s="1"/>
    </row>
    <row r="53" spans="4:4" ht="15" customHeight="1">
      <c r="D53" s="1"/>
    </row>
    <row r="54" spans="4:4" ht="15" customHeight="1">
      <c r="D54" s="1"/>
    </row>
    <row r="55" spans="4:4" ht="15" customHeight="1">
      <c r="D55" s="1"/>
    </row>
    <row r="56" spans="4:4" ht="15" customHeight="1">
      <c r="D56" s="1"/>
    </row>
    <row r="57" spans="4:4" ht="15" customHeight="1">
      <c r="D57" s="1"/>
    </row>
    <row r="58" spans="4:4" ht="15" customHeight="1">
      <c r="D58" s="1"/>
    </row>
    <row r="59" spans="4:4" ht="15" customHeight="1">
      <c r="D59" s="1"/>
    </row>
    <row r="60" spans="4:4" ht="15" customHeight="1">
      <c r="D60" s="1"/>
    </row>
    <row r="61" spans="4:4" ht="15" customHeight="1">
      <c r="D61" s="1"/>
    </row>
    <row r="62" spans="4:4" ht="15" customHeight="1">
      <c r="D62" s="1"/>
    </row>
    <row r="63" spans="4:4" ht="15" customHeight="1">
      <c r="D63" s="1"/>
    </row>
    <row r="64" spans="4:4" ht="15" customHeight="1">
      <c r="D64" s="1"/>
    </row>
    <row r="65" spans="4:4" ht="15" customHeight="1">
      <c r="D65" s="1"/>
    </row>
    <row r="66" spans="4:4" ht="15" customHeight="1">
      <c r="D66" s="1"/>
    </row>
    <row r="67" spans="4:4" ht="15" customHeight="1">
      <c r="D67" s="1"/>
    </row>
    <row r="68" spans="4:4" ht="15" customHeight="1">
      <c r="D68" s="1"/>
    </row>
    <row r="69" spans="4:4" ht="15" customHeight="1">
      <c r="D69" s="1"/>
    </row>
    <row r="70" spans="4:4" ht="15" customHeight="1">
      <c r="D70" s="1"/>
    </row>
    <row r="71" spans="4:4" ht="15" customHeight="1">
      <c r="D71" s="1"/>
    </row>
    <row r="72" spans="4:4" ht="15" customHeight="1">
      <c r="D72" s="1"/>
    </row>
    <row r="73" spans="4:4" ht="15" customHeight="1">
      <c r="D73" s="1"/>
    </row>
    <row r="74" spans="4:4" ht="15" customHeight="1">
      <c r="D74" s="1"/>
    </row>
    <row r="75" spans="4:4" ht="15" customHeight="1">
      <c r="D75" s="1"/>
    </row>
    <row r="76" spans="4:4" ht="15" customHeight="1">
      <c r="D76" s="1"/>
    </row>
    <row r="77" spans="4:4" ht="15" customHeight="1">
      <c r="D77" s="1"/>
    </row>
    <row r="78" spans="4:4" ht="15" customHeight="1">
      <c r="D78" s="1"/>
    </row>
    <row r="79" spans="4:4" ht="15" customHeight="1">
      <c r="D79" s="1"/>
    </row>
    <row r="80" spans="4:4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 ht="15" customHeight="1">
      <c r="D161" s="1"/>
    </row>
    <row r="162" spans="4:4" ht="15" customHeight="1">
      <c r="D162" s="1"/>
    </row>
    <row r="163" spans="4:4" ht="15" customHeight="1">
      <c r="D163" s="1"/>
    </row>
    <row r="164" spans="4:4" ht="15" customHeight="1">
      <c r="D164" s="1"/>
    </row>
    <row r="165" spans="4:4" ht="15" customHeight="1">
      <c r="D165" s="1"/>
    </row>
    <row r="166" spans="4:4" ht="15" customHeight="1">
      <c r="D166" s="1"/>
    </row>
    <row r="167" spans="4:4" ht="15" customHeight="1">
      <c r="D167" s="1"/>
    </row>
    <row r="168" spans="4:4" ht="15" customHeight="1">
      <c r="D168" s="1"/>
    </row>
    <row r="169" spans="4:4" ht="15" customHeight="1">
      <c r="D169" s="1"/>
    </row>
    <row r="170" spans="4:4" ht="15" customHeight="1">
      <c r="D170" s="1"/>
    </row>
    <row r="171" spans="4:4" ht="15" customHeight="1">
      <c r="D171" s="1"/>
    </row>
    <row r="172" spans="4:4" ht="15" customHeight="1">
      <c r="D172" s="1"/>
    </row>
    <row r="173" spans="4:4" ht="15" customHeight="1">
      <c r="D173" s="1"/>
    </row>
    <row r="174" spans="4:4" ht="15" customHeight="1">
      <c r="D174" s="1"/>
    </row>
    <row r="175" spans="4:4" ht="15" customHeight="1">
      <c r="D175" s="1"/>
    </row>
    <row r="176" spans="4:4" ht="15" customHeight="1">
      <c r="D176" s="1"/>
    </row>
    <row r="177" spans="4:4" ht="15" customHeight="1">
      <c r="D177" s="1"/>
    </row>
    <row r="178" spans="4:4" ht="15" customHeight="1">
      <c r="D178" s="1"/>
    </row>
    <row r="179" spans="4:4" ht="15" customHeight="1">
      <c r="D179" s="1"/>
    </row>
    <row r="180" spans="4:4" ht="15" customHeight="1">
      <c r="D180" s="1"/>
    </row>
    <row r="181" spans="4:4" ht="15" customHeight="1">
      <c r="D181" s="1"/>
    </row>
    <row r="182" spans="4:4" ht="15" customHeight="1">
      <c r="D182" s="1"/>
    </row>
    <row r="183" spans="4:4" ht="15" customHeight="1">
      <c r="D183" s="1"/>
    </row>
    <row r="184" spans="4:4" ht="15" customHeight="1">
      <c r="D184" s="1"/>
    </row>
    <row r="185" spans="4:4" ht="15" customHeight="1">
      <c r="D185" s="1"/>
    </row>
    <row r="186" spans="4:4" ht="15" customHeight="1">
      <c r="D186" s="1"/>
    </row>
    <row r="187" spans="4:4" ht="15" customHeight="1">
      <c r="D187" s="1"/>
    </row>
    <row r="188" spans="4:4" ht="15" customHeight="1">
      <c r="D188" s="1"/>
    </row>
    <row r="189" spans="4:4" ht="15" customHeight="1">
      <c r="D189" s="1"/>
    </row>
    <row r="190" spans="4:4" ht="15" customHeight="1">
      <c r="D190" s="1"/>
    </row>
    <row r="191" spans="4:4" ht="15" customHeight="1">
      <c r="D191" s="1"/>
    </row>
    <row r="192" spans="4:4" ht="15" customHeight="1">
      <c r="D192" s="1"/>
    </row>
    <row r="193" spans="4:4" ht="15" customHeight="1">
      <c r="D193" s="1"/>
    </row>
    <row r="194" spans="4:4" ht="15" customHeight="1">
      <c r="D194" s="1"/>
    </row>
    <row r="195" spans="4:4" ht="15" customHeight="1">
      <c r="D195" s="1"/>
    </row>
    <row r="196" spans="4:4" ht="15" customHeight="1">
      <c r="D196" s="1"/>
    </row>
    <row r="197" spans="4:4" ht="15" customHeight="1">
      <c r="D197" s="1"/>
    </row>
    <row r="198" spans="4:4" ht="15" customHeight="1">
      <c r="D198" s="1"/>
    </row>
    <row r="199" spans="4:4" ht="15" customHeight="1">
      <c r="D199" s="1"/>
    </row>
    <row r="200" spans="4:4" ht="15" customHeight="1">
      <c r="D200" s="1"/>
    </row>
    <row r="201" spans="4:4" ht="15" customHeight="1">
      <c r="D201" s="1"/>
    </row>
    <row r="202" spans="4:4" ht="15" customHeight="1">
      <c r="D202" s="1"/>
    </row>
    <row r="203" spans="4:4" ht="15" customHeight="1">
      <c r="D203" s="1"/>
    </row>
    <row r="204" spans="4:4" ht="15" customHeight="1">
      <c r="D204" s="1"/>
    </row>
    <row r="205" spans="4:4" ht="15" customHeight="1">
      <c r="D205" s="1"/>
    </row>
    <row r="206" spans="4:4" ht="15" customHeight="1">
      <c r="D206" s="1"/>
    </row>
    <row r="207" spans="4:4" ht="15" customHeight="1">
      <c r="D207" s="1"/>
    </row>
    <row r="208" spans="4:4" ht="15" customHeight="1">
      <c r="D208" s="1"/>
    </row>
    <row r="209" spans="4:4" ht="15" customHeight="1">
      <c r="D209" s="1"/>
    </row>
    <row r="210" spans="4:4" ht="15" customHeight="1">
      <c r="D210" s="1"/>
    </row>
    <row r="211" spans="4:4" ht="15" customHeight="1">
      <c r="D211" s="1"/>
    </row>
    <row r="212" spans="4:4" ht="15" customHeight="1">
      <c r="D212" s="1"/>
    </row>
    <row r="213" spans="4:4" ht="15" customHeight="1">
      <c r="D213" s="1"/>
    </row>
    <row r="214" spans="4:4" ht="15" customHeight="1">
      <c r="D214" s="1"/>
    </row>
    <row r="215" spans="4:4" ht="15" customHeight="1">
      <c r="D215" s="1"/>
    </row>
    <row r="216" spans="4:4" ht="15" customHeight="1">
      <c r="D216" s="1"/>
    </row>
    <row r="217" spans="4:4" ht="15" customHeight="1">
      <c r="D217" s="1"/>
    </row>
    <row r="218" spans="4:4" ht="15" customHeight="1">
      <c r="D218" s="1"/>
    </row>
    <row r="219" spans="4:4" ht="15" customHeight="1">
      <c r="D219" s="1"/>
    </row>
    <row r="220" spans="4:4" ht="15" customHeight="1">
      <c r="D220" s="1"/>
    </row>
    <row r="221" spans="4:4" ht="15" customHeight="1">
      <c r="D221" s="1"/>
    </row>
    <row r="222" spans="4:4" ht="15" customHeight="1">
      <c r="D222" s="1"/>
    </row>
    <row r="223" spans="4:4" ht="15" customHeight="1">
      <c r="D223" s="1"/>
    </row>
    <row r="224" spans="4:4" ht="15" customHeight="1">
      <c r="D224" s="1"/>
    </row>
    <row r="225" spans="4:4" ht="15" customHeight="1">
      <c r="D225" s="1"/>
    </row>
    <row r="226" spans="4:4" ht="15" customHeight="1">
      <c r="D226" s="1"/>
    </row>
    <row r="227" spans="4:4" ht="15" customHeight="1">
      <c r="D227" s="1"/>
    </row>
    <row r="228" spans="4:4" ht="15" customHeight="1">
      <c r="D228" s="1"/>
    </row>
    <row r="229" spans="4:4" ht="15" customHeight="1">
      <c r="D229" s="1"/>
    </row>
    <row r="230" spans="4:4" ht="15" customHeight="1">
      <c r="D230" s="1"/>
    </row>
    <row r="231" spans="4:4" ht="15" customHeight="1">
      <c r="D231" s="1"/>
    </row>
    <row r="232" spans="4:4" ht="15" customHeight="1">
      <c r="D232" s="1"/>
    </row>
    <row r="233" spans="4:4" ht="15" customHeight="1">
      <c r="D233" s="1"/>
    </row>
    <row r="234" spans="4:4" ht="15" customHeight="1">
      <c r="D234" s="1"/>
    </row>
    <row r="235" spans="4:4" ht="15" customHeight="1">
      <c r="D235" s="1"/>
    </row>
    <row r="236" spans="4:4" ht="15" customHeight="1">
      <c r="D236" s="1"/>
    </row>
    <row r="237" spans="4:4" ht="15" customHeight="1">
      <c r="D237" s="1"/>
    </row>
    <row r="238" spans="4:4" ht="15" customHeight="1">
      <c r="D238" s="1"/>
    </row>
    <row r="239" spans="4:4" ht="15" customHeight="1">
      <c r="D239" s="1"/>
    </row>
    <row r="240" spans="4:4" ht="15" customHeight="1">
      <c r="D240" s="1"/>
    </row>
    <row r="241" spans="4:4" ht="15" customHeight="1">
      <c r="D241" s="1"/>
    </row>
    <row r="242" spans="4:4" ht="15" customHeight="1">
      <c r="D242" s="1"/>
    </row>
    <row r="243" spans="4:4" ht="15" customHeight="1">
      <c r="D243" s="1"/>
    </row>
    <row r="244" spans="4:4" ht="15" customHeight="1">
      <c r="D244" s="1"/>
    </row>
    <row r="245" spans="4:4" ht="15" customHeight="1">
      <c r="D245" s="1"/>
    </row>
    <row r="246" spans="4:4" ht="15" customHeight="1">
      <c r="D246" s="1"/>
    </row>
    <row r="247" spans="4:4" ht="15" customHeight="1">
      <c r="D247" s="1"/>
    </row>
    <row r="248" spans="4:4" ht="15" customHeight="1">
      <c r="D248" s="1"/>
    </row>
    <row r="249" spans="4:4" ht="15" customHeight="1">
      <c r="D249" s="1"/>
    </row>
    <row r="250" spans="4:4" ht="15" customHeight="1">
      <c r="D250" s="1"/>
    </row>
    <row r="251" spans="4:4" ht="15" customHeight="1">
      <c r="D251" s="1"/>
    </row>
    <row r="252" spans="4:4" ht="15" customHeight="1">
      <c r="D252" s="1"/>
    </row>
    <row r="253" spans="4:4" ht="15" customHeight="1">
      <c r="D253" s="1"/>
    </row>
    <row r="254" spans="4:4" ht="15" customHeight="1">
      <c r="D254" s="1"/>
    </row>
    <row r="255" spans="4:4" ht="15" customHeight="1">
      <c r="D255" s="1"/>
    </row>
    <row r="256" spans="4:4" ht="15" customHeight="1">
      <c r="D256" s="1"/>
    </row>
    <row r="257" spans="4:4" ht="15" customHeight="1">
      <c r="D257" s="1"/>
    </row>
    <row r="258" spans="4:4" ht="15" customHeight="1">
      <c r="D258" s="1"/>
    </row>
    <row r="259" spans="4:4" ht="15" customHeight="1">
      <c r="D259" s="1"/>
    </row>
    <row r="260" spans="4:4" ht="15" customHeight="1">
      <c r="D260" s="1"/>
    </row>
    <row r="261" spans="4:4" ht="15" customHeight="1">
      <c r="D261" s="1"/>
    </row>
    <row r="262" spans="4:4" ht="15" customHeight="1">
      <c r="D262" s="1"/>
    </row>
    <row r="263" spans="4:4" ht="15" customHeight="1">
      <c r="D263" s="1"/>
    </row>
    <row r="264" spans="4:4" ht="15" customHeight="1">
      <c r="D264" s="1"/>
    </row>
    <row r="265" spans="4:4" ht="15" customHeight="1">
      <c r="D265" s="1"/>
    </row>
    <row r="266" spans="4:4" ht="15" customHeight="1">
      <c r="D266" s="1"/>
    </row>
    <row r="267" spans="4:4" ht="15" customHeight="1">
      <c r="D267" s="1"/>
    </row>
    <row r="268" spans="4:4" ht="15" customHeight="1">
      <c r="D268" s="1"/>
    </row>
    <row r="269" spans="4:4" ht="15" customHeight="1">
      <c r="D269" s="1"/>
    </row>
    <row r="270" spans="4:4" ht="15" customHeight="1">
      <c r="D270" s="1"/>
    </row>
    <row r="271" spans="4:4" ht="15" customHeight="1">
      <c r="D271" s="1"/>
    </row>
    <row r="272" spans="4:4" ht="15" customHeight="1">
      <c r="D272" s="1"/>
    </row>
    <row r="273" spans="4:4" ht="15" customHeight="1">
      <c r="D273" s="1"/>
    </row>
    <row r="274" spans="4:4" ht="15" customHeight="1">
      <c r="D274" s="1"/>
    </row>
    <row r="275" spans="4:4" ht="15" customHeight="1">
      <c r="D275" s="1"/>
    </row>
    <row r="276" spans="4:4" ht="15" customHeight="1">
      <c r="D276" s="1"/>
    </row>
    <row r="277" spans="4:4" ht="15" customHeight="1">
      <c r="D277" s="1"/>
    </row>
    <row r="278" spans="4:4" ht="15" customHeight="1">
      <c r="D278" s="1"/>
    </row>
    <row r="279" spans="4:4" ht="15" customHeight="1">
      <c r="D279" s="1"/>
    </row>
    <row r="280" spans="4:4" ht="15" customHeight="1">
      <c r="D280" s="1"/>
    </row>
    <row r="281" spans="4:4" ht="15" customHeight="1">
      <c r="D281" s="1"/>
    </row>
    <row r="282" spans="4:4" ht="15" customHeight="1">
      <c r="D282" s="1"/>
    </row>
    <row r="283" spans="4:4" ht="15" customHeight="1">
      <c r="D283" s="1"/>
    </row>
    <row r="284" spans="4:4" ht="15" customHeight="1">
      <c r="D284" s="1"/>
    </row>
    <row r="285" spans="4:4" ht="15" customHeight="1">
      <c r="D285" s="1"/>
    </row>
    <row r="286" spans="4:4" ht="15" customHeight="1">
      <c r="D286" s="1"/>
    </row>
    <row r="287" spans="4:4" ht="15" customHeight="1">
      <c r="D287" s="1"/>
    </row>
    <row r="288" spans="4:4" ht="15" customHeight="1">
      <c r="D288" s="1"/>
    </row>
    <row r="289" spans="4:4" ht="15" customHeight="1">
      <c r="D289" s="1"/>
    </row>
    <row r="290" spans="4:4" ht="15" customHeight="1">
      <c r="D290" s="1"/>
    </row>
    <row r="291" spans="4:4" ht="15" customHeight="1">
      <c r="D291" s="1"/>
    </row>
    <row r="292" spans="4:4" ht="15" customHeight="1">
      <c r="D292" s="1"/>
    </row>
    <row r="293" spans="4:4" ht="15" customHeight="1">
      <c r="D293" s="1"/>
    </row>
    <row r="294" spans="4:4" ht="15" customHeight="1">
      <c r="D294" s="1"/>
    </row>
    <row r="295" spans="4:4" ht="15" customHeight="1">
      <c r="D295" s="1"/>
    </row>
    <row r="296" spans="4:4" ht="15" customHeight="1">
      <c r="D296" s="1"/>
    </row>
    <row r="297" spans="4:4" ht="15" customHeight="1">
      <c r="D297" s="1"/>
    </row>
    <row r="298" spans="4:4" ht="15" customHeight="1">
      <c r="D298" s="1"/>
    </row>
    <row r="299" spans="4:4" ht="15" customHeight="1">
      <c r="D299" s="1"/>
    </row>
    <row r="300" spans="4:4" ht="15" customHeight="1">
      <c r="D300" s="1"/>
    </row>
    <row r="301" spans="4:4" ht="15" customHeight="1">
      <c r="D301" s="1"/>
    </row>
    <row r="302" spans="4:4" ht="15" customHeight="1">
      <c r="D302" s="1"/>
    </row>
    <row r="303" spans="4:4" ht="15" customHeight="1">
      <c r="D303" s="1"/>
    </row>
    <row r="304" spans="4:4" ht="15" customHeight="1">
      <c r="D304" s="1"/>
    </row>
    <row r="305" spans="4:4" ht="15" customHeight="1">
      <c r="D305" s="1"/>
    </row>
    <row r="306" spans="4:4" ht="15" customHeight="1">
      <c r="D306" s="1"/>
    </row>
    <row r="307" spans="4:4" ht="15" customHeight="1">
      <c r="D307" s="1"/>
    </row>
    <row r="308" spans="4:4" ht="15" customHeight="1">
      <c r="D308" s="1"/>
    </row>
    <row r="309" spans="4:4" ht="15" customHeight="1">
      <c r="D309" s="1"/>
    </row>
    <row r="310" spans="4:4" ht="15" customHeight="1">
      <c r="D310" s="1"/>
    </row>
    <row r="311" spans="4:4" ht="15" customHeight="1">
      <c r="D311" s="1"/>
    </row>
    <row r="312" spans="4:4" ht="15" customHeight="1">
      <c r="D312" s="1"/>
    </row>
    <row r="313" spans="4:4" ht="15" customHeight="1">
      <c r="D313" s="1"/>
    </row>
    <row r="314" spans="4:4" ht="15" customHeight="1">
      <c r="D314" s="1"/>
    </row>
    <row r="315" spans="4:4" ht="15" customHeight="1">
      <c r="D315" s="1"/>
    </row>
    <row r="316" spans="4:4" ht="15" customHeight="1">
      <c r="D316" s="1"/>
    </row>
    <row r="317" spans="4:4" ht="15" customHeight="1">
      <c r="D317" s="1"/>
    </row>
    <row r="318" spans="4:4" ht="15" customHeight="1">
      <c r="D318" s="1"/>
    </row>
    <row r="319" spans="4:4" ht="15" customHeight="1">
      <c r="D319" s="1"/>
    </row>
    <row r="320" spans="4:4" ht="15" customHeight="1">
      <c r="D320" s="1"/>
    </row>
    <row r="321" spans="4:4" ht="15" customHeight="1">
      <c r="D321" s="1"/>
    </row>
    <row r="322" spans="4:4" ht="15" customHeight="1">
      <c r="D322" s="1"/>
    </row>
    <row r="323" spans="4:4" ht="15" customHeight="1">
      <c r="D323" s="1"/>
    </row>
    <row r="324" spans="4:4" ht="15" customHeight="1">
      <c r="D324" s="1"/>
    </row>
    <row r="325" spans="4:4" ht="15" customHeight="1">
      <c r="D325" s="1"/>
    </row>
    <row r="326" spans="4:4" ht="15" customHeight="1">
      <c r="D326" s="1"/>
    </row>
    <row r="327" spans="4:4" ht="15" customHeight="1">
      <c r="D327" s="1"/>
    </row>
    <row r="328" spans="4:4" ht="15" customHeight="1">
      <c r="D328" s="1"/>
    </row>
    <row r="329" spans="4:4" ht="15" customHeight="1">
      <c r="D329" s="1"/>
    </row>
    <row r="330" spans="4:4" ht="15" customHeight="1">
      <c r="D330" s="1"/>
    </row>
    <row r="331" spans="4:4" ht="15" customHeight="1">
      <c r="D331" s="1"/>
    </row>
    <row r="332" spans="4:4" ht="15" customHeight="1">
      <c r="D332" s="1"/>
    </row>
    <row r="333" spans="4:4" ht="15" customHeight="1">
      <c r="D333" s="1"/>
    </row>
    <row r="334" spans="4:4" ht="15" customHeight="1">
      <c r="D334" s="1"/>
    </row>
    <row r="335" spans="4:4" ht="15" customHeight="1">
      <c r="D335" s="1"/>
    </row>
    <row r="336" spans="4:4" ht="15" customHeight="1">
      <c r="D336" s="1"/>
    </row>
    <row r="337" spans="4:4" ht="15" customHeight="1">
      <c r="D337" s="1"/>
    </row>
    <row r="338" spans="4:4" ht="15" customHeight="1">
      <c r="D338" s="1"/>
    </row>
    <row r="339" spans="4:4" ht="15" customHeight="1">
      <c r="D339" s="1"/>
    </row>
    <row r="340" spans="4:4" ht="15" customHeight="1">
      <c r="D340" s="1"/>
    </row>
    <row r="341" spans="4:4" ht="15" customHeight="1">
      <c r="D341" s="1"/>
    </row>
    <row r="342" spans="4:4" ht="15" customHeight="1">
      <c r="D342" s="1"/>
    </row>
    <row r="343" spans="4:4" ht="15" customHeight="1">
      <c r="D343" s="1"/>
    </row>
    <row r="344" spans="4:4" ht="15" customHeight="1">
      <c r="D344" s="1"/>
    </row>
    <row r="345" spans="4:4" ht="15" customHeight="1">
      <c r="D345" s="1"/>
    </row>
    <row r="346" spans="4:4" ht="15" customHeight="1">
      <c r="D346" s="1"/>
    </row>
    <row r="347" spans="4:4" ht="15" customHeight="1">
      <c r="D347" s="1"/>
    </row>
    <row r="348" spans="4:4" ht="15" customHeight="1">
      <c r="D348" s="1"/>
    </row>
    <row r="349" spans="4:4" ht="15" customHeight="1">
      <c r="D349" s="1"/>
    </row>
    <row r="350" spans="4:4" ht="15" customHeight="1">
      <c r="D350" s="1"/>
    </row>
    <row r="351" spans="4:4" ht="15" customHeight="1">
      <c r="D351" s="1"/>
    </row>
    <row r="352" spans="4:4" ht="15" customHeight="1">
      <c r="D352" s="1"/>
    </row>
    <row r="353" spans="4:4" ht="15" customHeight="1">
      <c r="D353" s="1"/>
    </row>
    <row r="354" spans="4:4" ht="15" customHeight="1">
      <c r="D354" s="1"/>
    </row>
    <row r="355" spans="4:4" ht="15" customHeight="1">
      <c r="D355" s="1"/>
    </row>
    <row r="356" spans="4:4" ht="15" customHeight="1">
      <c r="D356" s="1"/>
    </row>
    <row r="357" spans="4:4" ht="15" customHeight="1">
      <c r="D357" s="1"/>
    </row>
    <row r="358" spans="4:4" ht="15" customHeight="1">
      <c r="D358" s="1"/>
    </row>
    <row r="359" spans="4:4" ht="15" customHeight="1">
      <c r="D359" s="1"/>
    </row>
    <row r="360" spans="4:4" ht="15" customHeight="1">
      <c r="D360" s="1"/>
    </row>
    <row r="361" spans="4:4" ht="15" customHeight="1">
      <c r="D361" s="1"/>
    </row>
    <row r="362" spans="4:4" ht="15" customHeight="1">
      <c r="D362" s="1"/>
    </row>
    <row r="363" spans="4:4" ht="15" customHeight="1">
      <c r="D363" s="1"/>
    </row>
    <row r="364" spans="4:4" ht="15" customHeight="1">
      <c r="D364" s="1"/>
    </row>
    <row r="365" spans="4:4" ht="15" customHeight="1">
      <c r="D365" s="1"/>
    </row>
    <row r="366" spans="4:4" ht="15" customHeight="1">
      <c r="D366" s="1"/>
    </row>
    <row r="367" spans="4:4" ht="15" customHeight="1">
      <c r="D367" s="1"/>
    </row>
    <row r="368" spans="4:4" ht="15" customHeight="1">
      <c r="D368" s="1"/>
    </row>
    <row r="369" spans="4:4" ht="15" customHeight="1">
      <c r="D369" s="1"/>
    </row>
    <row r="370" spans="4:4" ht="15" customHeight="1">
      <c r="D370" s="1"/>
    </row>
    <row r="371" spans="4:4" ht="15" customHeight="1">
      <c r="D371" s="1"/>
    </row>
    <row r="372" spans="4:4" ht="15" customHeight="1">
      <c r="D372" s="1"/>
    </row>
    <row r="373" spans="4:4" ht="15" customHeight="1">
      <c r="D373" s="1"/>
    </row>
    <row r="374" spans="4:4" ht="15" customHeight="1">
      <c r="D374" s="1"/>
    </row>
    <row r="375" spans="4:4" ht="15" customHeight="1">
      <c r="D375" s="1"/>
    </row>
    <row r="376" spans="4:4" ht="15" customHeight="1">
      <c r="D376" s="1"/>
    </row>
    <row r="377" spans="4:4" ht="15" customHeight="1">
      <c r="D377" s="1"/>
    </row>
    <row r="378" spans="4:4" ht="15" customHeight="1">
      <c r="D378" s="1"/>
    </row>
    <row r="379" spans="4:4" ht="15" customHeight="1">
      <c r="D379" s="1"/>
    </row>
    <row r="380" spans="4:4" ht="15" customHeight="1">
      <c r="D380" s="1"/>
    </row>
    <row r="381" spans="4:4" ht="15" customHeight="1">
      <c r="D381" s="1"/>
    </row>
    <row r="382" spans="4:4" ht="15" customHeight="1">
      <c r="D382" s="1"/>
    </row>
    <row r="383" spans="4:4" ht="15" customHeight="1">
      <c r="D383" s="1"/>
    </row>
    <row r="384" spans="4:4" ht="15" customHeight="1">
      <c r="D384" s="1"/>
    </row>
    <row r="385" spans="4:4" ht="15" customHeight="1">
      <c r="D385" s="1"/>
    </row>
    <row r="386" spans="4:4" ht="15" customHeight="1">
      <c r="D386" s="1"/>
    </row>
    <row r="387" spans="4:4" ht="15" customHeight="1">
      <c r="D387" s="1"/>
    </row>
    <row r="388" spans="4:4" ht="15" customHeight="1">
      <c r="D388" s="1"/>
    </row>
    <row r="389" spans="4:4" ht="15" customHeight="1">
      <c r="D389" s="1"/>
    </row>
    <row r="390" spans="4:4" ht="15" customHeight="1">
      <c r="D390" s="1"/>
    </row>
    <row r="391" spans="4:4" ht="15" customHeight="1">
      <c r="D391" s="1"/>
    </row>
    <row r="392" spans="4:4" ht="15" customHeight="1">
      <c r="D392" s="1"/>
    </row>
    <row r="393" spans="4:4" ht="15" customHeight="1">
      <c r="D393" s="1"/>
    </row>
    <row r="394" spans="4:4" ht="15" customHeight="1">
      <c r="D394" s="1"/>
    </row>
    <row r="395" spans="4:4" ht="15" customHeight="1">
      <c r="D395" s="1"/>
    </row>
    <row r="396" spans="4:4" ht="15" customHeight="1">
      <c r="D396" s="1"/>
    </row>
    <row r="397" spans="4:4" ht="15" customHeight="1">
      <c r="D397" s="1"/>
    </row>
    <row r="398" spans="4:4" ht="15" customHeight="1">
      <c r="D398" s="1"/>
    </row>
    <row r="399" spans="4:4" ht="15" customHeight="1">
      <c r="D399" s="1"/>
    </row>
    <row r="400" spans="4:4" ht="15" customHeight="1">
      <c r="D400" s="1"/>
    </row>
    <row r="401" spans="4:4" ht="15" customHeight="1">
      <c r="D401" s="1"/>
    </row>
    <row r="402" spans="4:4" ht="15" customHeight="1">
      <c r="D402" s="1"/>
    </row>
    <row r="403" spans="4:4" ht="15" customHeight="1">
      <c r="D403" s="1"/>
    </row>
    <row r="404" spans="4:4" ht="15" customHeight="1">
      <c r="D404" s="1"/>
    </row>
    <row r="405" spans="4:4" ht="15" customHeight="1">
      <c r="D405" s="1"/>
    </row>
    <row r="406" spans="4:4" ht="15" customHeight="1">
      <c r="D406" s="1"/>
    </row>
    <row r="407" spans="4:4" ht="15" customHeight="1">
      <c r="D407" s="1"/>
    </row>
    <row r="408" spans="4:4" ht="15" customHeight="1">
      <c r="D408" s="1"/>
    </row>
    <row r="409" spans="4:4" ht="15" customHeight="1">
      <c r="D409" s="1"/>
    </row>
    <row r="410" spans="4:4" ht="15" customHeight="1">
      <c r="D410" s="1"/>
    </row>
    <row r="411" spans="4:4" ht="15" customHeight="1">
      <c r="D411" s="1"/>
    </row>
    <row r="412" spans="4:4" ht="15" customHeight="1">
      <c r="D412" s="1"/>
    </row>
    <row r="413" spans="4:4" ht="15" customHeight="1">
      <c r="D413" s="1"/>
    </row>
    <row r="414" spans="4:4" ht="15" customHeight="1">
      <c r="D414" s="1"/>
    </row>
    <row r="415" spans="4:4" ht="15" customHeight="1">
      <c r="D415" s="1"/>
    </row>
    <row r="416" spans="4:4" ht="15" customHeight="1">
      <c r="D416" s="1"/>
    </row>
    <row r="417" spans="4:4" ht="15" customHeight="1">
      <c r="D417" s="1"/>
    </row>
    <row r="418" spans="4:4" ht="15" customHeight="1">
      <c r="D418" s="1"/>
    </row>
    <row r="419" spans="4:4" ht="15" customHeight="1">
      <c r="D419" s="1"/>
    </row>
    <row r="420" spans="4:4" ht="15" customHeight="1">
      <c r="D420" s="1"/>
    </row>
    <row r="421" spans="4:4" ht="15" customHeight="1">
      <c r="D421" s="1"/>
    </row>
    <row r="422" spans="4:4" ht="15" customHeight="1">
      <c r="D422" s="1"/>
    </row>
    <row r="423" spans="4:4" ht="15" customHeight="1">
      <c r="D423" s="1"/>
    </row>
    <row r="424" spans="4:4" ht="15" customHeight="1">
      <c r="D424" s="1"/>
    </row>
    <row r="425" spans="4:4" ht="15" customHeight="1">
      <c r="D425" s="1"/>
    </row>
    <row r="426" spans="4:4" ht="15" customHeight="1">
      <c r="D426" s="1"/>
    </row>
    <row r="427" spans="4:4" ht="15" customHeight="1">
      <c r="D427" s="1"/>
    </row>
    <row r="428" spans="4:4" ht="15" customHeight="1">
      <c r="D428" s="1"/>
    </row>
    <row r="429" spans="4:4" ht="15" customHeight="1">
      <c r="D429" s="1"/>
    </row>
    <row r="430" spans="4:4" ht="15" customHeight="1">
      <c r="D430" s="1"/>
    </row>
    <row r="431" spans="4:4" ht="15" customHeight="1">
      <c r="D431" s="1"/>
    </row>
    <row r="432" spans="4:4" ht="15" customHeight="1">
      <c r="D432" s="1"/>
    </row>
    <row r="433" spans="4:4" ht="15" customHeight="1">
      <c r="D433" s="1"/>
    </row>
    <row r="434" spans="4:4" ht="15" customHeight="1">
      <c r="D434" s="1"/>
    </row>
    <row r="435" spans="4:4" ht="15" customHeight="1">
      <c r="D435" s="1"/>
    </row>
    <row r="436" spans="4:4" ht="15" customHeight="1">
      <c r="D436" s="1"/>
    </row>
    <row r="437" spans="4:4" ht="15" customHeight="1">
      <c r="D437" s="1"/>
    </row>
    <row r="438" spans="4:4" ht="15" customHeight="1">
      <c r="D438" s="1"/>
    </row>
    <row r="439" spans="4:4" ht="15" customHeight="1">
      <c r="D439" s="1"/>
    </row>
    <row r="440" spans="4:4" ht="15" customHeight="1">
      <c r="D440" s="1"/>
    </row>
    <row r="441" spans="4:4" ht="15" customHeight="1">
      <c r="D441" s="1"/>
    </row>
    <row r="442" spans="4:4" ht="15" customHeight="1">
      <c r="D442" s="1"/>
    </row>
    <row r="443" spans="4:4" ht="15" customHeight="1">
      <c r="D443" s="1"/>
    </row>
    <row r="444" spans="4:4" ht="15" customHeight="1">
      <c r="D444" s="1"/>
    </row>
    <row r="445" spans="4:4" ht="15" customHeight="1">
      <c r="D445" s="1"/>
    </row>
    <row r="446" spans="4:4" ht="15" customHeight="1">
      <c r="D446" s="1"/>
    </row>
    <row r="447" spans="4:4" ht="15" customHeight="1">
      <c r="D447" s="1"/>
    </row>
    <row r="448" spans="4:4" ht="15" customHeight="1">
      <c r="D448" s="1"/>
    </row>
    <row r="449" spans="4:4" ht="15" customHeight="1">
      <c r="D449" s="1"/>
    </row>
    <row r="450" spans="4:4" ht="15" customHeight="1">
      <c r="D450" s="1"/>
    </row>
    <row r="451" spans="4:4" ht="15" customHeight="1">
      <c r="D451" s="1"/>
    </row>
    <row r="452" spans="4:4" ht="15" customHeight="1">
      <c r="D452" s="1"/>
    </row>
    <row r="453" spans="4:4" ht="15" customHeight="1">
      <c r="D453" s="1"/>
    </row>
    <row r="454" spans="4:4" ht="15" customHeight="1">
      <c r="D454" s="1"/>
    </row>
    <row r="455" spans="4:4" ht="15" customHeight="1">
      <c r="D455" s="1"/>
    </row>
    <row r="456" spans="4:4" ht="15" customHeight="1">
      <c r="D456" s="1"/>
    </row>
    <row r="457" spans="4:4" ht="15" customHeight="1">
      <c r="D457" s="1"/>
    </row>
    <row r="458" spans="4:4" ht="15" customHeight="1">
      <c r="D458" s="1"/>
    </row>
    <row r="459" spans="4:4" ht="15" customHeight="1">
      <c r="D459" s="1"/>
    </row>
    <row r="460" spans="4:4" ht="15" customHeight="1">
      <c r="D460" s="1"/>
    </row>
    <row r="461" spans="4:4" ht="15" customHeight="1">
      <c r="D461" s="1"/>
    </row>
    <row r="462" spans="4:4" ht="15" customHeight="1">
      <c r="D462" s="1"/>
    </row>
    <row r="463" spans="4:4" ht="15" customHeight="1">
      <c r="D463" s="1"/>
    </row>
    <row r="464" spans="4:4" ht="15" customHeight="1">
      <c r="D464" s="1"/>
    </row>
    <row r="465" spans="4:4" ht="15" customHeight="1">
      <c r="D465" s="1"/>
    </row>
    <row r="466" spans="4:4" ht="15" customHeight="1">
      <c r="D466" s="1"/>
    </row>
    <row r="467" spans="4:4" ht="15" customHeight="1">
      <c r="D467" s="1"/>
    </row>
    <row r="468" spans="4:4" ht="15" customHeight="1">
      <c r="D468" s="1"/>
    </row>
    <row r="469" spans="4:4" ht="15" customHeight="1">
      <c r="D469" s="1"/>
    </row>
    <row r="470" spans="4:4" ht="15" customHeight="1">
      <c r="D470" s="1"/>
    </row>
    <row r="471" spans="4:4" ht="15" customHeight="1">
      <c r="D471" s="1"/>
    </row>
    <row r="472" spans="4:4" ht="15" customHeight="1">
      <c r="D472" s="1"/>
    </row>
    <row r="473" spans="4:4" ht="15" customHeight="1">
      <c r="D473" s="1"/>
    </row>
    <row r="474" spans="4:4" ht="15" customHeight="1">
      <c r="D474" s="1"/>
    </row>
    <row r="475" spans="4:4" ht="15" customHeight="1">
      <c r="D475" s="1"/>
    </row>
    <row r="476" spans="4:4" ht="15" customHeight="1">
      <c r="D476" s="1"/>
    </row>
    <row r="477" spans="4:4" ht="15" customHeight="1">
      <c r="D477" s="1"/>
    </row>
    <row r="478" spans="4:4" ht="15" customHeight="1">
      <c r="D478" s="1"/>
    </row>
    <row r="479" spans="4:4" ht="15" customHeight="1">
      <c r="D479" s="1"/>
    </row>
    <row r="480" spans="4:4" ht="15" customHeight="1">
      <c r="D480" s="1"/>
    </row>
    <row r="481" spans="4:4" ht="15" customHeight="1">
      <c r="D481" s="1"/>
    </row>
    <row r="482" spans="4:4" ht="15" customHeight="1">
      <c r="D482" s="1"/>
    </row>
    <row r="483" spans="4:4" ht="15" customHeight="1">
      <c r="D483" s="1"/>
    </row>
    <row r="484" spans="4:4" ht="15" customHeight="1">
      <c r="D484" s="1"/>
    </row>
    <row r="485" spans="4:4" ht="15" customHeight="1">
      <c r="D485" s="1"/>
    </row>
    <row r="486" spans="4:4" ht="15" customHeight="1">
      <c r="D486" s="1"/>
    </row>
    <row r="487" spans="4:4" ht="15" customHeight="1">
      <c r="D487" s="1"/>
    </row>
    <row r="488" spans="4:4" ht="15" customHeight="1">
      <c r="D488" s="1"/>
    </row>
    <row r="489" spans="4:4" ht="15" customHeight="1">
      <c r="D489" s="1"/>
    </row>
    <row r="490" spans="4:4" ht="15" customHeight="1">
      <c r="D490" s="1"/>
    </row>
    <row r="491" spans="4:4" ht="15" customHeight="1">
      <c r="D491" s="1"/>
    </row>
    <row r="492" spans="4:4" ht="15" customHeight="1">
      <c r="D492" s="1"/>
    </row>
    <row r="493" spans="4:4" ht="15" customHeight="1">
      <c r="D493" s="1"/>
    </row>
    <row r="494" spans="4:4" ht="15" customHeight="1">
      <c r="D494" s="1"/>
    </row>
    <row r="495" spans="4:4" ht="15" customHeight="1">
      <c r="D495" s="1"/>
    </row>
    <row r="496" spans="4:4" ht="15" customHeight="1">
      <c r="D496" s="1"/>
    </row>
    <row r="497" spans="4:4" ht="15" customHeight="1">
      <c r="D497" s="1"/>
    </row>
    <row r="498" spans="4:4" ht="15" customHeight="1">
      <c r="D498" s="1"/>
    </row>
    <row r="499" spans="4:4" ht="15" customHeight="1">
      <c r="D499" s="1"/>
    </row>
    <row r="500" spans="4:4" ht="15" customHeight="1">
      <c r="D500" s="1"/>
    </row>
    <row r="501" spans="4:4" ht="15" customHeight="1">
      <c r="D501" s="1"/>
    </row>
    <row r="502" spans="4:4" ht="15" customHeight="1">
      <c r="D502" s="1"/>
    </row>
    <row r="503" spans="4:4" ht="15" customHeight="1">
      <c r="D503" s="1"/>
    </row>
    <row r="504" spans="4:4" ht="15" customHeight="1">
      <c r="D504" s="1"/>
    </row>
    <row r="505" spans="4:4" ht="15" customHeight="1">
      <c r="D505" s="1"/>
    </row>
    <row r="506" spans="4:4" ht="15" customHeight="1">
      <c r="D506" s="1"/>
    </row>
    <row r="507" spans="4:4" ht="15" customHeight="1">
      <c r="D507" s="1"/>
    </row>
    <row r="508" spans="4:4" ht="15" customHeight="1">
      <c r="D508" s="1"/>
    </row>
    <row r="509" spans="4:4" ht="15" customHeight="1">
      <c r="D509" s="1"/>
    </row>
    <row r="510" spans="4:4" ht="15" customHeight="1">
      <c r="D510" s="1"/>
    </row>
    <row r="511" spans="4:4" ht="15" customHeight="1">
      <c r="D511" s="1"/>
    </row>
    <row r="512" spans="4:4" ht="15" customHeight="1">
      <c r="D512" s="1"/>
    </row>
    <row r="513" spans="4:4" ht="15" customHeight="1">
      <c r="D513" s="1"/>
    </row>
    <row r="514" spans="4:4" ht="15" customHeight="1">
      <c r="D514" s="1"/>
    </row>
    <row r="515" spans="4:4" ht="15" customHeight="1">
      <c r="D515" s="1"/>
    </row>
    <row r="516" spans="4:4" ht="15" customHeight="1">
      <c r="D516" s="1"/>
    </row>
    <row r="517" spans="4:4" ht="15" customHeight="1">
      <c r="D517" s="1"/>
    </row>
    <row r="518" spans="4:4" ht="15" customHeight="1">
      <c r="D518" s="1"/>
    </row>
    <row r="519" spans="4:4" ht="15" customHeight="1">
      <c r="D519" s="1"/>
    </row>
    <row r="520" spans="4:4" ht="15" customHeight="1">
      <c r="D520" s="1"/>
    </row>
    <row r="521" spans="4:4" ht="15" customHeight="1">
      <c r="D521" s="1"/>
    </row>
    <row r="522" spans="4:4" ht="15" customHeight="1">
      <c r="D522" s="1"/>
    </row>
    <row r="523" spans="4:4" ht="15" customHeight="1">
      <c r="D523" s="1"/>
    </row>
    <row r="524" spans="4:4" ht="15" customHeight="1">
      <c r="D524" s="1"/>
    </row>
    <row r="525" spans="4:4" ht="15" customHeight="1">
      <c r="D525" s="1"/>
    </row>
    <row r="526" spans="4:4" ht="15" customHeight="1">
      <c r="D526" s="1"/>
    </row>
    <row r="527" spans="4:4" ht="15" customHeight="1">
      <c r="D527" s="1"/>
    </row>
    <row r="528" spans="4:4" ht="15" customHeight="1">
      <c r="D528" s="1"/>
    </row>
    <row r="529" spans="4:4" ht="15" customHeight="1">
      <c r="D529" s="1"/>
    </row>
    <row r="530" spans="4:4" ht="15" customHeight="1">
      <c r="D530" s="1"/>
    </row>
    <row r="531" spans="4:4" ht="15" customHeight="1">
      <c r="D531" s="1"/>
    </row>
    <row r="532" spans="4:4" ht="15" customHeight="1">
      <c r="D532" s="1"/>
    </row>
    <row r="533" spans="4:4" ht="15" customHeight="1">
      <c r="D533" s="1"/>
    </row>
    <row r="534" spans="4:4" ht="15" customHeight="1">
      <c r="D534" s="1"/>
    </row>
    <row r="535" spans="4:4" ht="15" customHeight="1">
      <c r="D535" s="1"/>
    </row>
    <row r="536" spans="4:4" ht="15" customHeight="1">
      <c r="D536" s="1"/>
    </row>
    <row r="537" spans="4:4" ht="15" customHeight="1">
      <c r="D537" s="1"/>
    </row>
    <row r="538" spans="4:4" ht="15" customHeight="1">
      <c r="D538" s="1"/>
    </row>
    <row r="539" spans="4:4" ht="15" customHeight="1">
      <c r="D539" s="1"/>
    </row>
    <row r="540" spans="4:4" ht="15" customHeight="1">
      <c r="D540" s="1"/>
    </row>
    <row r="541" spans="4:4" ht="15" customHeight="1">
      <c r="D541" s="1"/>
    </row>
    <row r="542" spans="4:4" ht="15" customHeight="1">
      <c r="D542" s="1"/>
    </row>
    <row r="543" spans="4:4" ht="15" customHeight="1">
      <c r="D543" s="1"/>
    </row>
    <row r="544" spans="4:4" ht="15" customHeight="1">
      <c r="D544" s="1"/>
    </row>
    <row r="545" spans="4:4" ht="15" customHeight="1">
      <c r="D545" s="1"/>
    </row>
    <row r="546" spans="4:4" ht="15" customHeight="1">
      <c r="D546" s="1"/>
    </row>
    <row r="547" spans="4:4" ht="15" customHeight="1">
      <c r="D547" s="1"/>
    </row>
    <row r="548" spans="4:4" ht="15" customHeight="1">
      <c r="D548" s="1"/>
    </row>
    <row r="549" spans="4:4" ht="15" customHeight="1">
      <c r="D549" s="1"/>
    </row>
    <row r="550" spans="4:4" ht="15" customHeight="1">
      <c r="D550" s="1"/>
    </row>
    <row r="551" spans="4:4" ht="15" customHeight="1">
      <c r="D551" s="1"/>
    </row>
    <row r="552" spans="4:4" ht="15" customHeight="1">
      <c r="D552" s="1"/>
    </row>
    <row r="553" spans="4:4" ht="15" customHeight="1">
      <c r="D553" s="1"/>
    </row>
    <row r="554" spans="4:4" ht="15" customHeight="1">
      <c r="D554" s="1"/>
    </row>
    <row r="555" spans="4:4" ht="15" customHeight="1">
      <c r="D555" s="1"/>
    </row>
    <row r="556" spans="4:4" ht="15" customHeight="1">
      <c r="D556" s="1"/>
    </row>
    <row r="557" spans="4:4" ht="15" customHeight="1">
      <c r="D557" s="1"/>
    </row>
    <row r="558" spans="4:4" ht="15" customHeight="1">
      <c r="D558" s="1"/>
    </row>
    <row r="559" spans="4:4" ht="15" customHeight="1">
      <c r="D559" s="1"/>
    </row>
    <row r="560" spans="4:4" ht="15" customHeight="1">
      <c r="D560" s="1"/>
    </row>
    <row r="561" spans="4:4" ht="15" customHeight="1">
      <c r="D561" s="1"/>
    </row>
    <row r="562" spans="4:4" ht="15" customHeight="1">
      <c r="D562" s="1"/>
    </row>
    <row r="563" spans="4:4" ht="15" customHeight="1">
      <c r="D563" s="1"/>
    </row>
    <row r="564" spans="4:4" ht="15" customHeight="1">
      <c r="D564" s="1"/>
    </row>
    <row r="565" spans="4:4" ht="15" customHeight="1">
      <c r="D565" s="1"/>
    </row>
    <row r="566" spans="4:4" ht="15" customHeight="1">
      <c r="D566" s="1"/>
    </row>
    <row r="567" spans="4:4" ht="15" customHeight="1">
      <c r="D567" s="1"/>
    </row>
    <row r="568" spans="4:4" ht="15" customHeight="1">
      <c r="D568" s="1"/>
    </row>
    <row r="569" spans="4:4" ht="15" customHeight="1">
      <c r="D569" s="1"/>
    </row>
    <row r="570" spans="4:4" ht="15" customHeight="1">
      <c r="D570" s="1"/>
    </row>
    <row r="571" spans="4:4" ht="15" customHeight="1">
      <c r="D571" s="1"/>
    </row>
    <row r="572" spans="4:4" ht="15" customHeight="1">
      <c r="D572" s="1"/>
    </row>
    <row r="573" spans="4:4" ht="15" customHeight="1">
      <c r="D573" s="1"/>
    </row>
    <row r="574" spans="4:4" ht="15" customHeight="1">
      <c r="D574" s="1"/>
    </row>
    <row r="575" spans="4:4" ht="15" customHeight="1">
      <c r="D575" s="1"/>
    </row>
    <row r="576" spans="4:4" ht="15" customHeight="1">
      <c r="D576" s="1"/>
    </row>
    <row r="577" spans="4:4" ht="15" customHeight="1">
      <c r="D577" s="1"/>
    </row>
    <row r="578" spans="4:4" ht="15" customHeight="1">
      <c r="D578" s="1"/>
    </row>
    <row r="579" spans="4:4" ht="15" customHeight="1">
      <c r="D579" s="1"/>
    </row>
    <row r="580" spans="4:4" ht="15" customHeight="1">
      <c r="D580" s="1"/>
    </row>
    <row r="581" spans="4:4" ht="15" customHeight="1">
      <c r="D581" s="1"/>
    </row>
    <row r="582" spans="4:4" ht="15" customHeight="1">
      <c r="D582" s="1"/>
    </row>
    <row r="583" spans="4:4" ht="15" customHeight="1">
      <c r="D583" s="1"/>
    </row>
    <row r="584" spans="4:4" ht="15" customHeight="1">
      <c r="D584" s="1"/>
    </row>
    <row r="585" spans="4:4" ht="15" customHeight="1">
      <c r="D585" s="1"/>
    </row>
    <row r="586" spans="4:4" ht="15" customHeight="1">
      <c r="D586" s="1"/>
    </row>
    <row r="587" spans="4:4" ht="15" customHeight="1">
      <c r="D587" s="1"/>
    </row>
    <row r="588" spans="4:4" ht="15" customHeight="1">
      <c r="D588" s="1"/>
    </row>
    <row r="589" spans="4:4" ht="15" customHeight="1">
      <c r="D589" s="1"/>
    </row>
    <row r="590" spans="4:4" ht="15" customHeight="1">
      <c r="D590" s="1"/>
    </row>
    <row r="591" spans="4:4" ht="15" customHeight="1">
      <c r="D591" s="1"/>
    </row>
    <row r="592" spans="4:4" ht="15" customHeight="1">
      <c r="D592" s="1"/>
    </row>
    <row r="593" spans="4:4" ht="15" customHeight="1">
      <c r="D593" s="1"/>
    </row>
    <row r="594" spans="4:4" ht="15" customHeight="1">
      <c r="D594" s="1"/>
    </row>
    <row r="595" spans="4:4" ht="15" customHeight="1">
      <c r="D595" s="1"/>
    </row>
    <row r="596" spans="4:4" ht="15" customHeight="1">
      <c r="D596" s="1"/>
    </row>
    <row r="597" spans="4:4" ht="15" customHeight="1">
      <c r="D597" s="1"/>
    </row>
    <row r="598" spans="4:4" ht="15" customHeight="1">
      <c r="D598" s="1"/>
    </row>
    <row r="599" spans="4:4" ht="15" customHeight="1">
      <c r="D599" s="1"/>
    </row>
    <row r="600" spans="4:4" ht="15" customHeight="1">
      <c r="D600" s="1"/>
    </row>
    <row r="601" spans="4:4" ht="15" customHeight="1">
      <c r="D601" s="1"/>
    </row>
    <row r="602" spans="4:4" ht="15" customHeight="1">
      <c r="D602" s="1"/>
    </row>
    <row r="603" spans="4:4" ht="15" customHeight="1">
      <c r="D603" s="1"/>
    </row>
    <row r="604" spans="4:4" ht="15" customHeight="1">
      <c r="D604" s="1"/>
    </row>
    <row r="605" spans="4:4" ht="15" customHeight="1">
      <c r="D605" s="1"/>
    </row>
    <row r="606" spans="4:4" ht="15" customHeight="1">
      <c r="D606" s="1"/>
    </row>
    <row r="607" spans="4:4" ht="15" customHeight="1">
      <c r="D607" s="1"/>
    </row>
    <row r="608" spans="4:4" ht="15" customHeight="1">
      <c r="D608" s="1"/>
    </row>
    <row r="609" spans="4:4" ht="15" customHeight="1">
      <c r="D609" s="1"/>
    </row>
    <row r="610" spans="4:4" ht="15" customHeight="1">
      <c r="D610" s="1"/>
    </row>
    <row r="611" spans="4:4" ht="15" customHeight="1">
      <c r="D611" s="1"/>
    </row>
    <row r="612" spans="4:4" ht="15" customHeight="1">
      <c r="D612" s="1"/>
    </row>
    <row r="613" spans="4:4" ht="15" customHeight="1">
      <c r="D613" s="1"/>
    </row>
    <row r="614" spans="4:4" ht="15" customHeight="1">
      <c r="D614" s="1"/>
    </row>
    <row r="615" spans="4:4" ht="15" customHeight="1">
      <c r="D615" s="1"/>
    </row>
    <row r="616" spans="4:4" ht="15" customHeight="1">
      <c r="D616" s="1"/>
    </row>
    <row r="617" spans="4:4" ht="15" customHeight="1">
      <c r="D617" s="1"/>
    </row>
    <row r="618" spans="4:4" ht="15" customHeight="1">
      <c r="D618" s="1"/>
    </row>
    <row r="619" spans="4:4" ht="15" customHeight="1">
      <c r="D619" s="1"/>
    </row>
    <row r="620" spans="4:4" ht="15" customHeight="1">
      <c r="D620" s="1"/>
    </row>
    <row r="621" spans="4:4" ht="15" customHeight="1">
      <c r="D621" s="1"/>
    </row>
    <row r="622" spans="4:4" ht="15" customHeight="1">
      <c r="D622" s="1"/>
    </row>
    <row r="623" spans="4:4" ht="15" customHeight="1">
      <c r="D623" s="1"/>
    </row>
    <row r="624" spans="4:4" ht="15" customHeight="1">
      <c r="D624" s="1"/>
    </row>
    <row r="625" spans="4:4" ht="15" customHeight="1">
      <c r="D625" s="1"/>
    </row>
    <row r="626" spans="4:4" ht="15" customHeight="1">
      <c r="D626" s="1"/>
    </row>
    <row r="627" spans="4:4" ht="15" customHeight="1">
      <c r="D627" s="1"/>
    </row>
    <row r="628" spans="4:4" ht="15" customHeight="1">
      <c r="D628" s="1"/>
    </row>
    <row r="629" spans="4:4" ht="15" customHeight="1">
      <c r="D629" s="1"/>
    </row>
    <row r="630" spans="4:4" ht="15" customHeight="1">
      <c r="D630" s="1"/>
    </row>
    <row r="631" spans="4:4" ht="15" customHeight="1">
      <c r="D631" s="1"/>
    </row>
    <row r="632" spans="4:4" ht="15" customHeight="1">
      <c r="D632" s="1"/>
    </row>
    <row r="633" spans="4:4" ht="15" customHeight="1">
      <c r="D633" s="1"/>
    </row>
    <row r="634" spans="4:4" ht="15" customHeight="1">
      <c r="D634" s="1"/>
    </row>
    <row r="635" spans="4:4" ht="15" customHeight="1">
      <c r="D635" s="1"/>
    </row>
    <row r="636" spans="4:4" ht="15" customHeight="1">
      <c r="D636" s="1"/>
    </row>
    <row r="637" spans="4:4" ht="15" customHeight="1">
      <c r="D637" s="1"/>
    </row>
    <row r="638" spans="4:4" ht="15" customHeight="1">
      <c r="D638" s="1"/>
    </row>
    <row r="639" spans="4:4" ht="15" customHeight="1">
      <c r="D639" s="1"/>
    </row>
    <row r="640" spans="4:4" ht="15" customHeight="1">
      <c r="D640" s="1"/>
    </row>
    <row r="641" spans="4:4" ht="15" customHeight="1">
      <c r="D641" s="1"/>
    </row>
    <row r="642" spans="4:4" ht="15" customHeight="1">
      <c r="D642" s="1"/>
    </row>
    <row r="643" spans="4:4" ht="15" customHeight="1">
      <c r="D643" s="1"/>
    </row>
    <row r="644" spans="4:4" ht="15" customHeight="1">
      <c r="D644" s="1"/>
    </row>
    <row r="645" spans="4:4" ht="15" customHeight="1">
      <c r="D645" s="1"/>
    </row>
    <row r="646" spans="4:4" ht="15" customHeight="1">
      <c r="D646" s="1"/>
    </row>
    <row r="647" spans="4:4" ht="15" customHeight="1">
      <c r="D647" s="1"/>
    </row>
    <row r="648" spans="4:4" ht="15" customHeight="1">
      <c r="D648" s="1"/>
    </row>
    <row r="649" spans="4:4" ht="15" customHeight="1">
      <c r="D649" s="1"/>
    </row>
    <row r="650" spans="4:4" ht="15" customHeight="1">
      <c r="D650" s="1"/>
    </row>
    <row r="651" spans="4:4" ht="15" customHeight="1">
      <c r="D651" s="1"/>
    </row>
    <row r="652" spans="4:4" ht="15" customHeight="1">
      <c r="D652" s="1"/>
    </row>
    <row r="653" spans="4:4" ht="15" customHeight="1">
      <c r="D653" s="1"/>
    </row>
    <row r="654" spans="4:4" ht="15" customHeight="1">
      <c r="D654" s="1"/>
    </row>
    <row r="655" spans="4:4" ht="15" customHeight="1">
      <c r="D655" s="1"/>
    </row>
    <row r="656" spans="4:4" ht="15" customHeight="1">
      <c r="D656" s="1"/>
    </row>
    <row r="657" spans="4:4" ht="15" customHeight="1">
      <c r="D657" s="1"/>
    </row>
    <row r="658" spans="4:4" ht="15" customHeight="1">
      <c r="D658" s="1"/>
    </row>
    <row r="659" spans="4:4" ht="15" customHeight="1">
      <c r="D659" s="1"/>
    </row>
    <row r="660" spans="4:4" ht="15" customHeight="1">
      <c r="D660" s="1"/>
    </row>
    <row r="661" spans="4:4" ht="15" customHeight="1">
      <c r="D661" s="1"/>
    </row>
    <row r="662" spans="4:4" ht="15" customHeight="1">
      <c r="D662" s="1"/>
    </row>
    <row r="663" spans="4:4" ht="15" customHeight="1">
      <c r="D663" s="1"/>
    </row>
    <row r="664" spans="4:4" ht="15" customHeight="1">
      <c r="D664" s="1"/>
    </row>
    <row r="665" spans="4:4" ht="15" customHeight="1">
      <c r="D665" s="1"/>
    </row>
    <row r="666" spans="4:4" ht="15" customHeight="1">
      <c r="D666" s="1"/>
    </row>
    <row r="667" spans="4:4" ht="15" customHeight="1">
      <c r="D667" s="1"/>
    </row>
    <row r="668" spans="4:4" ht="15" customHeight="1">
      <c r="D668" s="1"/>
    </row>
    <row r="669" spans="4:4" ht="15" customHeight="1">
      <c r="D669" s="1"/>
    </row>
    <row r="670" spans="4:4" ht="15" customHeight="1">
      <c r="D670" s="1"/>
    </row>
    <row r="671" spans="4:4" ht="15" customHeight="1">
      <c r="D671" s="1"/>
    </row>
    <row r="672" spans="4:4" ht="15" customHeight="1">
      <c r="D672" s="1"/>
    </row>
    <row r="673" spans="4:4" ht="15" customHeight="1">
      <c r="D673" s="1"/>
    </row>
    <row r="674" spans="4:4" ht="15" customHeight="1">
      <c r="D674" s="1"/>
    </row>
    <row r="675" spans="4:4" ht="15" customHeight="1">
      <c r="D675" s="1"/>
    </row>
    <row r="676" spans="4:4" ht="15" customHeight="1">
      <c r="D676" s="1"/>
    </row>
    <row r="677" spans="4:4" ht="15" customHeight="1">
      <c r="D677" s="1"/>
    </row>
    <row r="678" spans="4:4" ht="15" customHeight="1">
      <c r="D678" s="1"/>
    </row>
    <row r="679" spans="4:4" ht="15" customHeight="1">
      <c r="D679" s="1"/>
    </row>
    <row r="680" spans="4:4" ht="15" customHeight="1">
      <c r="D680" s="1"/>
    </row>
    <row r="681" spans="4:4" ht="15" customHeight="1">
      <c r="D681" s="1"/>
    </row>
    <row r="682" spans="4:4" ht="15" customHeight="1">
      <c r="D682" s="1"/>
    </row>
    <row r="683" spans="4:4" ht="15" customHeight="1">
      <c r="D683" s="1"/>
    </row>
    <row r="684" spans="4:4" ht="15" customHeight="1">
      <c r="D684" s="1"/>
    </row>
    <row r="685" spans="4:4" ht="15" customHeight="1">
      <c r="D685" s="1"/>
    </row>
    <row r="686" spans="4:4" ht="15" customHeight="1">
      <c r="D686" s="1"/>
    </row>
    <row r="687" spans="4:4" ht="15" customHeight="1">
      <c r="D687" s="1"/>
    </row>
    <row r="688" spans="4:4" ht="15" customHeight="1">
      <c r="D688" s="1"/>
    </row>
    <row r="689" spans="4:4" ht="15" customHeight="1">
      <c r="D689" s="1"/>
    </row>
    <row r="690" spans="4:4" ht="15" customHeight="1">
      <c r="D690" s="1"/>
    </row>
    <row r="691" spans="4:4" ht="15" customHeight="1">
      <c r="D691" s="1"/>
    </row>
    <row r="692" spans="4:4" ht="15" customHeight="1">
      <c r="D692" s="1"/>
    </row>
    <row r="693" spans="4:4" ht="15" customHeight="1">
      <c r="D693" s="1"/>
    </row>
    <row r="694" spans="4:4" ht="15" customHeight="1">
      <c r="D694" s="1"/>
    </row>
    <row r="695" spans="4:4" ht="15" customHeight="1">
      <c r="D695" s="1"/>
    </row>
    <row r="696" spans="4:4" ht="15" customHeight="1">
      <c r="D696" s="1"/>
    </row>
    <row r="697" spans="4:4" ht="15" customHeight="1">
      <c r="D697" s="1"/>
    </row>
    <row r="698" spans="4:4" ht="15" customHeight="1">
      <c r="D698" s="1"/>
    </row>
    <row r="699" spans="4:4" ht="15" customHeight="1">
      <c r="D699" s="1"/>
    </row>
    <row r="700" spans="4:4" ht="15" customHeight="1">
      <c r="D700" s="1"/>
    </row>
    <row r="701" spans="4:4" ht="15" customHeight="1">
      <c r="D701" s="1"/>
    </row>
    <row r="702" spans="4:4" ht="15" customHeight="1">
      <c r="D702" s="1"/>
    </row>
    <row r="703" spans="4:4" ht="15" customHeight="1">
      <c r="D703" s="1"/>
    </row>
    <row r="704" spans="4:4" ht="15" customHeight="1">
      <c r="D704" s="1"/>
    </row>
    <row r="705" spans="4:4" ht="15" customHeight="1">
      <c r="D705" s="1"/>
    </row>
    <row r="706" spans="4:4" ht="15" customHeight="1">
      <c r="D706" s="1"/>
    </row>
    <row r="707" spans="4:4" ht="15" customHeight="1">
      <c r="D707" s="1"/>
    </row>
    <row r="708" spans="4:4" ht="15" customHeight="1">
      <c r="D708" s="1"/>
    </row>
    <row r="709" spans="4:4" ht="15" customHeight="1">
      <c r="D709" s="1"/>
    </row>
    <row r="710" spans="4:4" ht="15" customHeight="1">
      <c r="D710" s="1"/>
    </row>
    <row r="711" spans="4:4" ht="15" customHeight="1">
      <c r="D711" s="1"/>
    </row>
    <row r="712" spans="4:4" ht="15" customHeight="1">
      <c r="D712" s="1"/>
    </row>
    <row r="713" spans="4:4" ht="15" customHeight="1">
      <c r="D713" s="1"/>
    </row>
    <row r="714" spans="4:4" ht="15" customHeight="1">
      <c r="D714" s="1"/>
    </row>
    <row r="715" spans="4:4" ht="15" customHeight="1">
      <c r="D715" s="1"/>
    </row>
    <row r="716" spans="4:4" ht="15" customHeight="1">
      <c r="D716" s="1"/>
    </row>
    <row r="717" spans="4:4" ht="15" customHeight="1">
      <c r="D717" s="1"/>
    </row>
    <row r="718" spans="4:4" ht="15" customHeight="1">
      <c r="D718" s="1"/>
    </row>
    <row r="719" spans="4:4" ht="15" customHeight="1">
      <c r="D719" s="1"/>
    </row>
    <row r="720" spans="4:4" ht="15" customHeight="1">
      <c r="D720" s="1"/>
    </row>
    <row r="721" spans="4:4" ht="15" customHeight="1">
      <c r="D721" s="1"/>
    </row>
    <row r="722" spans="4:4" ht="15" customHeight="1">
      <c r="D722" s="1"/>
    </row>
    <row r="723" spans="4:4" ht="15" customHeight="1">
      <c r="D723" s="1"/>
    </row>
    <row r="724" spans="4:4" ht="15" customHeight="1">
      <c r="D724" s="1"/>
    </row>
    <row r="725" spans="4:4" ht="15" customHeight="1">
      <c r="D725" s="1"/>
    </row>
    <row r="726" spans="4:4" ht="15" customHeight="1">
      <c r="D726" s="1"/>
    </row>
    <row r="727" spans="4:4" ht="15" customHeight="1">
      <c r="D727" s="1"/>
    </row>
    <row r="728" spans="4:4" ht="15" customHeight="1">
      <c r="D728" s="1"/>
    </row>
    <row r="729" spans="4:4" ht="15" customHeight="1">
      <c r="D729" s="1"/>
    </row>
    <row r="730" spans="4:4" ht="15" customHeight="1">
      <c r="D730" s="1"/>
    </row>
    <row r="731" spans="4:4" ht="15" customHeight="1">
      <c r="D731" s="1"/>
    </row>
    <row r="732" spans="4:4" ht="15" customHeight="1">
      <c r="D732" s="1"/>
    </row>
    <row r="733" spans="4:4" ht="15" customHeight="1">
      <c r="D733" s="1"/>
    </row>
    <row r="734" spans="4:4" ht="15" customHeight="1">
      <c r="D734" s="1"/>
    </row>
    <row r="735" spans="4:4" ht="15" customHeight="1">
      <c r="D735" s="1"/>
    </row>
    <row r="736" spans="4:4" ht="15" customHeight="1">
      <c r="D736" s="1"/>
    </row>
    <row r="737" spans="4:4" ht="15" customHeight="1">
      <c r="D737" s="1"/>
    </row>
    <row r="738" spans="4:4" ht="15" customHeight="1">
      <c r="D738" s="1"/>
    </row>
    <row r="739" spans="4:4" ht="15" customHeight="1">
      <c r="D739" s="1"/>
    </row>
    <row r="740" spans="4:4" ht="15" customHeight="1">
      <c r="D740" s="1"/>
    </row>
    <row r="741" spans="4:4" ht="15" customHeight="1">
      <c r="D741" s="1"/>
    </row>
    <row r="742" spans="4:4" ht="15" customHeight="1">
      <c r="D742" s="1"/>
    </row>
    <row r="743" spans="4:4" ht="15" customHeight="1">
      <c r="D743" s="1"/>
    </row>
    <row r="744" spans="4:4" ht="15" customHeight="1">
      <c r="D744" s="1"/>
    </row>
    <row r="745" spans="4:4" ht="15" customHeight="1">
      <c r="D745" s="1"/>
    </row>
    <row r="746" spans="4:4" ht="15" customHeight="1">
      <c r="D746" s="1"/>
    </row>
    <row r="747" spans="4:4" ht="15" customHeight="1">
      <c r="D747" s="1"/>
    </row>
    <row r="748" spans="4:4" ht="15" customHeight="1">
      <c r="D748" s="1"/>
    </row>
    <row r="749" spans="4:4" ht="15" customHeight="1">
      <c r="D749" s="1"/>
    </row>
    <row r="750" spans="4:4" ht="15" customHeight="1">
      <c r="D750" s="1"/>
    </row>
    <row r="751" spans="4:4" ht="15" customHeight="1">
      <c r="D751" s="1"/>
    </row>
    <row r="752" spans="4:4" ht="15" customHeight="1">
      <c r="D752" s="1"/>
    </row>
    <row r="753" spans="4:4" ht="15" customHeight="1">
      <c r="D753" s="1"/>
    </row>
    <row r="754" spans="4:4" ht="15" customHeight="1">
      <c r="D754" s="1"/>
    </row>
    <row r="755" spans="4:4" ht="15" customHeight="1">
      <c r="D755" s="1"/>
    </row>
    <row r="756" spans="4:4" ht="15" customHeight="1">
      <c r="D756" s="1"/>
    </row>
    <row r="757" spans="4:4" ht="15" customHeight="1">
      <c r="D757" s="1"/>
    </row>
    <row r="758" spans="4:4" ht="15" customHeight="1">
      <c r="D758" s="1"/>
    </row>
    <row r="759" spans="4:4" ht="15" customHeight="1">
      <c r="D759" s="1"/>
    </row>
    <row r="760" spans="4:4" ht="15" customHeight="1">
      <c r="D760" s="1"/>
    </row>
    <row r="761" spans="4:4" ht="15" customHeight="1">
      <c r="D761" s="1"/>
    </row>
    <row r="762" spans="4:4" ht="15" customHeight="1">
      <c r="D762" s="1"/>
    </row>
    <row r="763" spans="4:4" ht="15" customHeight="1">
      <c r="D763" s="1"/>
    </row>
    <row r="764" spans="4:4" ht="15" customHeight="1">
      <c r="D764" s="1"/>
    </row>
    <row r="765" spans="4:4" ht="15" customHeight="1">
      <c r="D765" s="1"/>
    </row>
    <row r="766" spans="4:4" ht="15" customHeight="1">
      <c r="D766" s="1"/>
    </row>
    <row r="767" spans="4:4" ht="15" customHeight="1">
      <c r="D767" s="1"/>
    </row>
    <row r="768" spans="4:4" ht="15" customHeight="1">
      <c r="D768" s="1"/>
    </row>
    <row r="769" spans="4:4" ht="15" customHeight="1">
      <c r="D769" s="1"/>
    </row>
    <row r="770" spans="4:4" ht="15" customHeight="1">
      <c r="D770" s="1"/>
    </row>
    <row r="771" spans="4:4" ht="15" customHeight="1">
      <c r="D771" s="1"/>
    </row>
    <row r="772" spans="4:4" ht="15" customHeight="1">
      <c r="D772" s="1"/>
    </row>
    <row r="773" spans="4:4" ht="15" customHeight="1">
      <c r="D773" s="1"/>
    </row>
    <row r="774" spans="4:4" ht="15" customHeight="1">
      <c r="D774" s="1"/>
    </row>
    <row r="775" spans="4:4" ht="15" customHeight="1">
      <c r="D775" s="1"/>
    </row>
    <row r="776" spans="4:4" ht="15" customHeight="1">
      <c r="D776" s="1"/>
    </row>
    <row r="777" spans="4:4" ht="15" customHeight="1">
      <c r="D777" s="1"/>
    </row>
    <row r="778" spans="4:4" ht="15" customHeight="1">
      <c r="D778" s="1"/>
    </row>
    <row r="779" spans="4:4" ht="15" customHeight="1">
      <c r="D779" s="1"/>
    </row>
    <row r="780" spans="4:4" ht="15" customHeight="1">
      <c r="D780" s="1"/>
    </row>
    <row r="781" spans="4:4" ht="15" customHeight="1">
      <c r="D781" s="1"/>
    </row>
    <row r="782" spans="4:4" ht="15" customHeight="1">
      <c r="D782" s="1"/>
    </row>
    <row r="783" spans="4:4" ht="15" customHeight="1">
      <c r="D783" s="1"/>
    </row>
    <row r="784" spans="4:4" ht="15" customHeight="1">
      <c r="D784" s="1"/>
    </row>
    <row r="785" spans="4:4" ht="15" customHeight="1">
      <c r="D785" s="1"/>
    </row>
    <row r="786" spans="4:4" ht="15" customHeight="1">
      <c r="D786" s="1"/>
    </row>
    <row r="787" spans="4:4" ht="15" customHeight="1">
      <c r="D787" s="1"/>
    </row>
    <row r="788" spans="4:4" ht="15" customHeight="1">
      <c r="D788" s="1"/>
    </row>
    <row r="789" spans="4:4" ht="15" customHeight="1">
      <c r="D789" s="1"/>
    </row>
    <row r="790" spans="4:4" ht="15" customHeight="1">
      <c r="D790" s="1"/>
    </row>
    <row r="791" spans="4:4" ht="15" customHeight="1">
      <c r="D791" s="1"/>
    </row>
    <row r="792" spans="4:4" ht="15" customHeight="1">
      <c r="D792" s="1"/>
    </row>
    <row r="793" spans="4:4" ht="15" customHeight="1">
      <c r="D793" s="1"/>
    </row>
    <row r="794" spans="4:4" ht="15" customHeight="1">
      <c r="D794" s="1"/>
    </row>
    <row r="795" spans="4:4" ht="15" customHeight="1">
      <c r="D795" s="1"/>
    </row>
    <row r="796" spans="4:4" ht="15" customHeight="1">
      <c r="D796" s="1"/>
    </row>
    <row r="797" spans="4:4" ht="15" customHeight="1">
      <c r="D797" s="1"/>
    </row>
    <row r="798" spans="4:4" ht="15" customHeight="1">
      <c r="D798" s="1"/>
    </row>
    <row r="799" spans="4:4" ht="15" customHeight="1">
      <c r="D799" s="1"/>
    </row>
    <row r="800" spans="4:4" ht="15" customHeight="1">
      <c r="D800" s="1"/>
    </row>
    <row r="801" spans="4:4" ht="15" customHeight="1">
      <c r="D801" s="1"/>
    </row>
    <row r="802" spans="4:4" ht="15" customHeight="1">
      <c r="D802" s="1"/>
    </row>
    <row r="803" spans="4:4" ht="15" customHeight="1">
      <c r="D803" s="1"/>
    </row>
    <row r="804" spans="4:4" ht="15" customHeight="1">
      <c r="D804" s="1"/>
    </row>
    <row r="805" spans="4:4" ht="15" customHeight="1">
      <c r="D805" s="1"/>
    </row>
    <row r="806" spans="4:4" ht="15" customHeight="1">
      <c r="D806" s="1"/>
    </row>
    <row r="807" spans="4:4" ht="15" customHeight="1">
      <c r="D807" s="1"/>
    </row>
    <row r="808" spans="4:4" ht="15" customHeight="1">
      <c r="D808" s="1"/>
    </row>
    <row r="809" spans="4:4" ht="15" customHeight="1">
      <c r="D809" s="1"/>
    </row>
    <row r="810" spans="4:4" ht="15" customHeight="1">
      <c r="D810" s="1"/>
    </row>
    <row r="811" spans="4:4" ht="15" customHeight="1">
      <c r="D811" s="1"/>
    </row>
    <row r="812" spans="4:4" ht="15" customHeight="1">
      <c r="D812" s="1"/>
    </row>
    <row r="813" spans="4:4" ht="15" customHeight="1">
      <c r="D813" s="1"/>
    </row>
    <row r="814" spans="4:4" ht="15" customHeight="1">
      <c r="D814" s="1"/>
    </row>
    <row r="815" spans="4:4" ht="15" customHeight="1">
      <c r="D815" s="1"/>
    </row>
    <row r="816" spans="4:4" ht="15" customHeight="1">
      <c r="D816" s="1"/>
    </row>
    <row r="817" spans="4:4" ht="15" customHeight="1">
      <c r="D817" s="1"/>
    </row>
    <row r="818" spans="4:4" ht="15" customHeight="1">
      <c r="D818" s="1"/>
    </row>
    <row r="819" spans="4:4" ht="15" customHeight="1">
      <c r="D819" s="1"/>
    </row>
    <row r="820" spans="4:4" ht="15" customHeight="1">
      <c r="D820" s="1"/>
    </row>
    <row r="821" spans="4:4" ht="15" customHeight="1">
      <c r="D821" s="1"/>
    </row>
    <row r="822" spans="4:4" ht="15" customHeight="1">
      <c r="D822" s="1"/>
    </row>
    <row r="823" spans="4:4" ht="15" customHeight="1">
      <c r="D823" s="1"/>
    </row>
    <row r="824" spans="4:4" ht="15" customHeight="1">
      <c r="D824" s="1"/>
    </row>
    <row r="825" spans="4:4" ht="15" customHeight="1">
      <c r="D825" s="1"/>
    </row>
    <row r="826" spans="4:4" ht="15" customHeight="1">
      <c r="D826" s="1"/>
    </row>
    <row r="827" spans="4:4" ht="15" customHeight="1">
      <c r="D827" s="1"/>
    </row>
    <row r="828" spans="4:4" ht="15" customHeight="1">
      <c r="D828" s="1"/>
    </row>
    <row r="829" spans="4:4" ht="15" customHeight="1">
      <c r="D829" s="1"/>
    </row>
    <row r="830" spans="4:4" ht="15" customHeight="1">
      <c r="D830" s="1"/>
    </row>
    <row r="831" spans="4:4" ht="15" customHeight="1">
      <c r="D831" s="1"/>
    </row>
    <row r="832" spans="4:4" ht="15" customHeight="1">
      <c r="D832" s="1"/>
    </row>
    <row r="833" spans="4:4" ht="15" customHeight="1">
      <c r="D833" s="1"/>
    </row>
    <row r="834" spans="4:4" ht="15" customHeight="1">
      <c r="D834" s="1"/>
    </row>
    <row r="835" spans="4:4" ht="15" customHeight="1">
      <c r="D835" s="1"/>
    </row>
    <row r="836" spans="4:4" ht="15" customHeight="1">
      <c r="D836" s="1"/>
    </row>
    <row r="837" spans="4:4" ht="15" customHeight="1">
      <c r="D837" s="1"/>
    </row>
    <row r="838" spans="4:4" ht="15" customHeight="1">
      <c r="D838" s="1"/>
    </row>
    <row r="839" spans="4:4" ht="15" customHeight="1">
      <c r="D839" s="1"/>
    </row>
    <row r="840" spans="4:4" ht="15" customHeight="1">
      <c r="D840" s="1"/>
    </row>
    <row r="841" spans="4:4" ht="15" customHeight="1">
      <c r="D841" s="1"/>
    </row>
    <row r="842" spans="4:4" ht="15" customHeight="1">
      <c r="D842" s="1"/>
    </row>
    <row r="843" spans="4:4" ht="15" customHeight="1">
      <c r="D843" s="1"/>
    </row>
    <row r="844" spans="4:4" ht="15" customHeight="1">
      <c r="D844" s="1"/>
    </row>
    <row r="845" spans="4:4" ht="15" customHeight="1">
      <c r="D845" s="1"/>
    </row>
    <row r="846" spans="4:4" ht="15" customHeight="1">
      <c r="D846" s="1"/>
    </row>
    <row r="847" spans="4:4" ht="15" customHeight="1">
      <c r="D847" s="1"/>
    </row>
    <row r="848" spans="4:4" ht="15" customHeight="1">
      <c r="D848" s="1"/>
    </row>
    <row r="849" spans="4:4" ht="15" customHeight="1">
      <c r="D849" s="1"/>
    </row>
    <row r="850" spans="4:4" ht="15" customHeight="1">
      <c r="D850" s="1"/>
    </row>
    <row r="851" spans="4:4" ht="15" customHeight="1">
      <c r="D851" s="1"/>
    </row>
    <row r="852" spans="4:4" ht="15" customHeight="1">
      <c r="D852" s="1"/>
    </row>
    <row r="853" spans="4:4" ht="15" customHeight="1">
      <c r="D853" s="1"/>
    </row>
    <row r="854" spans="4:4" ht="15" customHeight="1">
      <c r="D854" s="1"/>
    </row>
    <row r="855" spans="4:4" ht="15" customHeight="1">
      <c r="D855" s="1"/>
    </row>
    <row r="856" spans="4:4" ht="15" customHeight="1">
      <c r="D856" s="1"/>
    </row>
    <row r="857" spans="4:4" ht="15" customHeight="1">
      <c r="D857" s="1"/>
    </row>
    <row r="858" spans="4:4" ht="15" customHeight="1">
      <c r="D858" s="1"/>
    </row>
    <row r="859" spans="4:4" ht="15" customHeight="1">
      <c r="D859" s="1"/>
    </row>
    <row r="860" spans="4:4" ht="15" customHeight="1">
      <c r="D860" s="1"/>
    </row>
    <row r="861" spans="4:4" ht="15" customHeight="1">
      <c r="D861" s="1"/>
    </row>
    <row r="862" spans="4:4" ht="15" customHeight="1">
      <c r="D862" s="1"/>
    </row>
    <row r="863" spans="4:4" ht="15" customHeight="1">
      <c r="D863" s="1"/>
    </row>
    <row r="864" spans="4:4" ht="15" customHeight="1">
      <c r="D864" s="1"/>
    </row>
    <row r="865" spans="4:4" ht="15" customHeight="1">
      <c r="D865" s="1"/>
    </row>
    <row r="866" spans="4:4" ht="15" customHeight="1">
      <c r="D866" s="1"/>
    </row>
    <row r="867" spans="4:4" ht="15" customHeight="1">
      <c r="D867" s="1"/>
    </row>
    <row r="868" spans="4:4" ht="15" customHeight="1">
      <c r="D868" s="1"/>
    </row>
    <row r="869" spans="4:4" ht="15" customHeight="1">
      <c r="D869" s="1"/>
    </row>
    <row r="870" spans="4:4" ht="15" customHeight="1">
      <c r="D870" s="1"/>
    </row>
    <row r="871" spans="4:4" ht="15" customHeight="1">
      <c r="D871" s="1"/>
    </row>
    <row r="872" spans="4:4" ht="15" customHeight="1">
      <c r="D872" s="1"/>
    </row>
    <row r="873" spans="4:4" ht="15" customHeight="1">
      <c r="D873" s="1"/>
    </row>
    <row r="874" spans="4:4" ht="15" customHeight="1">
      <c r="D874" s="1"/>
    </row>
    <row r="875" spans="4:4" ht="15" customHeight="1">
      <c r="D875" s="1"/>
    </row>
    <row r="876" spans="4:4" ht="15" customHeight="1">
      <c r="D876" s="1"/>
    </row>
    <row r="877" spans="4:4" ht="15" customHeight="1">
      <c r="D877" s="1"/>
    </row>
    <row r="878" spans="4:4" ht="15" customHeight="1">
      <c r="D878" s="1"/>
    </row>
    <row r="879" spans="4:4" ht="15" customHeight="1">
      <c r="D879" s="1"/>
    </row>
    <row r="880" spans="4:4" ht="15" customHeight="1">
      <c r="D880" s="1"/>
    </row>
    <row r="881" spans="4:4" ht="15" customHeight="1">
      <c r="D881" s="1"/>
    </row>
    <row r="882" spans="4:4" ht="15" customHeight="1">
      <c r="D882" s="1"/>
    </row>
    <row r="883" spans="4:4" ht="15" customHeight="1">
      <c r="D883" s="1"/>
    </row>
    <row r="884" spans="4:4" ht="15" customHeight="1">
      <c r="D884" s="1"/>
    </row>
    <row r="885" spans="4:4" ht="15" customHeight="1">
      <c r="D885" s="1"/>
    </row>
    <row r="886" spans="4:4" ht="15" customHeight="1">
      <c r="D886" s="1"/>
    </row>
    <row r="887" spans="4:4" ht="15" customHeight="1">
      <c r="D887" s="1"/>
    </row>
    <row r="888" spans="4:4" ht="15" customHeight="1">
      <c r="D888" s="1"/>
    </row>
    <row r="889" spans="4:4" ht="15" customHeight="1">
      <c r="D889" s="1"/>
    </row>
    <row r="890" spans="4:4" ht="15" customHeight="1">
      <c r="D890" s="1"/>
    </row>
    <row r="891" spans="4:4" ht="15" customHeight="1">
      <c r="D891" s="1"/>
    </row>
    <row r="892" spans="4:4" ht="15" customHeight="1">
      <c r="D892" s="1"/>
    </row>
    <row r="893" spans="4:4" ht="15" customHeight="1">
      <c r="D893" s="1"/>
    </row>
    <row r="894" spans="4:4" ht="15" customHeight="1">
      <c r="D894" s="1"/>
    </row>
    <row r="895" spans="4:4" ht="15" customHeight="1">
      <c r="D895" s="1"/>
    </row>
    <row r="896" spans="4:4" ht="15" customHeight="1">
      <c r="D896" s="1"/>
    </row>
    <row r="897" spans="4:4" ht="15" customHeight="1">
      <c r="D897" s="1"/>
    </row>
    <row r="898" spans="4:4" ht="15" customHeight="1">
      <c r="D898" s="1"/>
    </row>
    <row r="899" spans="4:4" ht="15" customHeight="1">
      <c r="D899" s="1"/>
    </row>
    <row r="900" spans="4:4" ht="15" customHeight="1">
      <c r="D900" s="1"/>
    </row>
    <row r="901" spans="4:4" ht="15" customHeight="1">
      <c r="D901" s="1"/>
    </row>
    <row r="902" spans="4:4" ht="15" customHeight="1">
      <c r="D902" s="1"/>
    </row>
    <row r="903" spans="4:4" ht="15" customHeight="1">
      <c r="D903" s="1"/>
    </row>
    <row r="904" spans="4:4" ht="15" customHeight="1">
      <c r="D904" s="1"/>
    </row>
    <row r="905" spans="4:4" ht="15" customHeight="1">
      <c r="D905" s="1"/>
    </row>
    <row r="906" spans="4:4" ht="15" customHeight="1">
      <c r="D906" s="1"/>
    </row>
    <row r="907" spans="4:4" ht="15" customHeight="1">
      <c r="D907" s="1"/>
    </row>
    <row r="908" spans="4:4" ht="15" customHeight="1">
      <c r="D908" s="1"/>
    </row>
    <row r="909" spans="4:4" ht="15" customHeight="1">
      <c r="D909" s="1"/>
    </row>
    <row r="910" spans="4:4" ht="15" customHeight="1">
      <c r="D910" s="1"/>
    </row>
    <row r="911" spans="4:4" ht="15" customHeight="1">
      <c r="D911" s="1"/>
    </row>
    <row r="912" spans="4:4" ht="15" customHeight="1">
      <c r="D912" s="1"/>
    </row>
    <row r="913" spans="4:4" ht="15" customHeight="1">
      <c r="D913" s="1"/>
    </row>
    <row r="914" spans="4:4" ht="15" customHeight="1">
      <c r="D914" s="1"/>
    </row>
    <row r="915" spans="4:4" ht="15" customHeight="1">
      <c r="D915" s="1"/>
    </row>
    <row r="916" spans="4:4" ht="15" customHeight="1">
      <c r="D916" s="1"/>
    </row>
    <row r="917" spans="4:4" ht="15" customHeight="1">
      <c r="D917" s="1"/>
    </row>
    <row r="918" spans="4:4" ht="15" customHeight="1">
      <c r="D918" s="1"/>
    </row>
    <row r="919" spans="4:4" ht="15" customHeight="1">
      <c r="D919" s="1"/>
    </row>
    <row r="920" spans="4:4" ht="15" customHeight="1">
      <c r="D920" s="1"/>
    </row>
    <row r="921" spans="4:4" ht="15" customHeight="1">
      <c r="D921" s="1"/>
    </row>
    <row r="922" spans="4:4" ht="15" customHeight="1">
      <c r="D922" s="1"/>
    </row>
    <row r="923" spans="4:4" ht="15" customHeight="1">
      <c r="D923" s="1"/>
    </row>
    <row r="924" spans="4:4" ht="15" customHeight="1">
      <c r="D924" s="1"/>
    </row>
    <row r="925" spans="4:4" ht="15" customHeight="1">
      <c r="D925" s="1"/>
    </row>
    <row r="926" spans="4:4" ht="15" customHeight="1">
      <c r="D926" s="1"/>
    </row>
    <row r="927" spans="4:4" ht="15" customHeight="1">
      <c r="D927" s="1"/>
    </row>
    <row r="928" spans="4:4" ht="15" customHeight="1">
      <c r="D928" s="1"/>
    </row>
    <row r="929" spans="4:4" ht="15" customHeight="1">
      <c r="D929" s="1"/>
    </row>
    <row r="930" spans="4:4" ht="15" customHeight="1">
      <c r="D930" s="1"/>
    </row>
    <row r="931" spans="4:4" ht="15" customHeight="1">
      <c r="D931" s="1"/>
    </row>
    <row r="932" spans="4:4" ht="15" customHeight="1">
      <c r="D932" s="1"/>
    </row>
    <row r="933" spans="4:4" ht="15" customHeight="1">
      <c r="D933" s="1"/>
    </row>
    <row r="934" spans="4:4" ht="15" customHeight="1">
      <c r="D934" s="1"/>
    </row>
    <row r="935" spans="4:4" ht="15" customHeight="1">
      <c r="D935" s="1"/>
    </row>
    <row r="936" spans="4:4" ht="15" customHeight="1">
      <c r="D936" s="1"/>
    </row>
    <row r="937" spans="4:4" ht="15" customHeight="1">
      <c r="D937" s="1"/>
    </row>
    <row r="938" spans="4:4" ht="15" customHeight="1">
      <c r="D938" s="1"/>
    </row>
    <row r="939" spans="4:4" ht="15" customHeight="1">
      <c r="D939" s="1"/>
    </row>
    <row r="940" spans="4:4" ht="15" customHeight="1">
      <c r="D940" s="1"/>
    </row>
    <row r="941" spans="4:4" ht="15" customHeight="1">
      <c r="D941" s="1"/>
    </row>
    <row r="942" spans="4:4" ht="15" customHeight="1">
      <c r="D942" s="1"/>
    </row>
    <row r="943" spans="4:4" ht="15" customHeight="1">
      <c r="D943" s="1"/>
    </row>
    <row r="944" spans="4:4" ht="15" customHeight="1">
      <c r="D944" s="1"/>
    </row>
    <row r="945" spans="4:4" ht="15" customHeight="1">
      <c r="D945" s="1"/>
    </row>
    <row r="946" spans="4:4" ht="15" customHeight="1">
      <c r="D946" s="1"/>
    </row>
    <row r="947" spans="4:4" ht="15" customHeight="1">
      <c r="D947" s="1"/>
    </row>
    <row r="948" spans="4:4" ht="15" customHeight="1">
      <c r="D948" s="1"/>
    </row>
    <row r="949" spans="4:4" ht="15" customHeight="1">
      <c r="D949" s="1"/>
    </row>
    <row r="950" spans="4:4" ht="15" customHeight="1">
      <c r="D950" s="1"/>
    </row>
    <row r="951" spans="4:4" ht="15" customHeight="1">
      <c r="D951" s="1"/>
    </row>
    <row r="952" spans="4:4" ht="15" customHeight="1">
      <c r="D952" s="1"/>
    </row>
    <row r="953" spans="4:4" ht="15" customHeight="1">
      <c r="D953" s="1"/>
    </row>
    <row r="954" spans="4:4" ht="15" customHeight="1">
      <c r="D954" s="1"/>
    </row>
    <row r="955" spans="4:4" ht="15" customHeight="1">
      <c r="D955" s="1"/>
    </row>
    <row r="956" spans="4:4" ht="15" customHeight="1">
      <c r="D956" s="1"/>
    </row>
    <row r="957" spans="4:4" ht="15" customHeight="1">
      <c r="D957" s="1"/>
    </row>
    <row r="958" spans="4:4" ht="15" customHeight="1">
      <c r="D958" s="1"/>
    </row>
    <row r="959" spans="4:4" ht="15" customHeight="1">
      <c r="D959" s="1"/>
    </row>
    <row r="960" spans="4:4" ht="15" customHeight="1">
      <c r="D960" s="1"/>
    </row>
    <row r="961" spans="4:4" ht="15" customHeight="1">
      <c r="D961" s="1"/>
    </row>
    <row r="962" spans="4:4" ht="15" customHeight="1">
      <c r="D962" s="1"/>
    </row>
    <row r="963" spans="4:4" ht="15" customHeight="1">
      <c r="D963" s="1"/>
    </row>
    <row r="964" spans="4:4" ht="15" customHeight="1">
      <c r="D964" s="1"/>
    </row>
    <row r="965" spans="4:4" ht="15" customHeight="1">
      <c r="D965" s="1"/>
    </row>
    <row r="966" spans="4:4" ht="15" customHeight="1">
      <c r="D966" s="1"/>
    </row>
    <row r="967" spans="4:4" ht="15" customHeight="1">
      <c r="D967" s="1"/>
    </row>
    <row r="968" spans="4:4" ht="15" customHeight="1">
      <c r="D968" s="1"/>
    </row>
    <row r="969" spans="4:4" ht="15" customHeight="1">
      <c r="D969" s="1"/>
    </row>
    <row r="970" spans="4:4" ht="15" customHeight="1">
      <c r="D970" s="1"/>
    </row>
    <row r="971" spans="4:4" ht="15" customHeight="1">
      <c r="D971" s="1"/>
    </row>
    <row r="972" spans="4:4" ht="15" customHeight="1">
      <c r="D972" s="1"/>
    </row>
    <row r="973" spans="4:4" ht="15" customHeight="1">
      <c r="D973" s="1"/>
    </row>
    <row r="974" spans="4:4" ht="15" customHeight="1">
      <c r="D974" s="1"/>
    </row>
    <row r="975" spans="4:4" ht="15" customHeight="1">
      <c r="D975" s="1"/>
    </row>
    <row r="976" spans="4:4" ht="15" customHeight="1">
      <c r="D976" s="1"/>
    </row>
    <row r="977" spans="4:4" ht="15" customHeight="1">
      <c r="D977" s="1"/>
    </row>
    <row r="978" spans="4:4" ht="15" customHeight="1">
      <c r="D978" s="1"/>
    </row>
    <row r="979" spans="4:4" ht="15" customHeight="1">
      <c r="D979" s="1"/>
    </row>
    <row r="980" spans="4:4" ht="15" customHeight="1">
      <c r="D980" s="1"/>
    </row>
    <row r="981" spans="4:4" ht="15" customHeight="1">
      <c r="D981" s="1"/>
    </row>
    <row r="982" spans="4:4" ht="15" customHeight="1">
      <c r="D982" s="1"/>
    </row>
    <row r="983" spans="4:4" ht="15" customHeight="1">
      <c r="D983" s="1"/>
    </row>
    <row r="984" spans="4:4" ht="15" customHeight="1">
      <c r="D984" s="1"/>
    </row>
    <row r="985" spans="4:4" ht="15" customHeight="1">
      <c r="D985" s="1"/>
    </row>
    <row r="986" spans="4:4" ht="15" customHeight="1">
      <c r="D986" s="1"/>
    </row>
    <row r="987" spans="4:4" ht="15" customHeight="1">
      <c r="D987" s="1"/>
    </row>
    <row r="988" spans="4:4" ht="15" customHeight="1">
      <c r="D988" s="1"/>
    </row>
    <row r="989" spans="4:4" ht="15" customHeight="1">
      <c r="D989" s="1"/>
    </row>
    <row r="990" spans="4:4" ht="15" customHeight="1">
      <c r="D990" s="1"/>
    </row>
    <row r="991" spans="4:4" ht="15" customHeight="1">
      <c r="D991" s="1"/>
    </row>
    <row r="992" spans="4:4" ht="15" customHeight="1">
      <c r="D992" s="1"/>
    </row>
    <row r="993" spans="4:4" ht="15" customHeight="1">
      <c r="D993" s="1"/>
    </row>
    <row r="994" spans="4:4" ht="15" customHeight="1">
      <c r="D994" s="1"/>
    </row>
    <row r="995" spans="4:4" ht="15" customHeight="1">
      <c r="D995" s="1"/>
    </row>
    <row r="996" spans="4:4" ht="15" customHeight="1">
      <c r="D996" s="1"/>
    </row>
    <row r="997" spans="4:4" ht="15" customHeight="1">
      <c r="D997" s="1"/>
    </row>
    <row r="998" spans="4:4" ht="15" customHeight="1">
      <c r="D998" s="1"/>
    </row>
    <row r="999" spans="4:4" ht="15" customHeight="1">
      <c r="D999" s="1"/>
    </row>
    <row r="1000" spans="4:4" ht="15" customHeight="1">
      <c r="D1000" s="1"/>
    </row>
  </sheetData>
  <pageMargins left="0.74803149606299213" right="0.74803149606299213" top="0.98425196850393704" bottom="0.98425196850393704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Расчет кредит</vt:lpstr>
      <vt:lpstr>Расчет рассрочка</vt:lpstr>
      <vt:lpstr>Расчет рассрочка-кредит (ануит</vt:lpstr>
      <vt:lpstr>Расчет рассрочка-кредит (диффе)</vt:lpstr>
      <vt:lpstr>расчет платежей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Грищенко</dc:creator>
  <cp:lastModifiedBy>Alla</cp:lastModifiedBy>
  <dcterms:created xsi:type="dcterms:W3CDTF">2010-05-27T06:27:16Z</dcterms:created>
  <dcterms:modified xsi:type="dcterms:W3CDTF">2024-09-28T09:16:40Z</dcterms:modified>
</cp:coreProperties>
</file>